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060" windowWidth="19230" windowHeight="6120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K29" i="1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F19"/>
  <c r="M13"/>
  <c r="M12" s="1"/>
  <c r="N13"/>
  <c r="N12" s="1"/>
  <c r="M18"/>
  <c r="M17" s="1"/>
  <c r="N18"/>
  <c r="N17" s="1"/>
  <c r="M22"/>
  <c r="N22"/>
  <c r="M24"/>
  <c r="M21" s="1"/>
  <c r="M20" s="1"/>
  <c r="N24"/>
  <c r="N21" s="1"/>
  <c r="N20" s="1"/>
  <c r="M28"/>
  <c r="M27" s="1"/>
  <c r="M26" s="1"/>
  <c r="N28"/>
  <c r="N27" s="1"/>
  <c r="N26" s="1"/>
  <c r="E16"/>
  <c r="E29"/>
  <c r="E28" s="1"/>
  <c r="E27" s="1"/>
  <c r="E26" s="1"/>
  <c r="G29"/>
  <c r="L28"/>
  <c r="J28"/>
  <c r="I28"/>
  <c r="H28"/>
  <c r="G28"/>
  <c r="L27"/>
  <c r="J27"/>
  <c r="J26" s="1"/>
  <c r="I27"/>
  <c r="I26" s="1"/>
  <c r="H27"/>
  <c r="G27"/>
  <c r="G26" s="1"/>
  <c r="L26"/>
  <c r="H26"/>
  <c r="L24"/>
  <c r="L22"/>
  <c r="L21" s="1"/>
  <c r="L20" s="1"/>
  <c r="L18"/>
  <c r="L17" s="1"/>
  <c r="L13"/>
  <c r="L12" s="1"/>
  <c r="C29" l="1"/>
  <c r="C28" s="1"/>
  <c r="C27" s="1"/>
  <c r="C26" s="1"/>
  <c r="N11"/>
  <c r="M11"/>
  <c r="L11"/>
  <c r="G25"/>
  <c r="G24" s="1"/>
  <c r="G23"/>
  <c r="G22" s="1"/>
  <c r="G19"/>
  <c r="G18" s="1"/>
  <c r="G17" s="1"/>
  <c r="G15"/>
  <c r="G16"/>
  <c r="G14"/>
  <c r="J24"/>
  <c r="I24"/>
  <c r="H24"/>
  <c r="E24"/>
  <c r="J22"/>
  <c r="I22"/>
  <c r="H22"/>
  <c r="E22"/>
  <c r="E21" s="1"/>
  <c r="E20" s="1"/>
  <c r="J18"/>
  <c r="J17" s="1"/>
  <c r="I18"/>
  <c r="I17" s="1"/>
  <c r="H18"/>
  <c r="H17" s="1"/>
  <c r="E18"/>
  <c r="E17" s="1"/>
  <c r="J13"/>
  <c r="J12" s="1"/>
  <c r="I13"/>
  <c r="H13"/>
  <c r="H12" s="1"/>
  <c r="E13"/>
  <c r="E12" s="1"/>
  <c r="I12"/>
  <c r="C16"/>
  <c r="C14"/>
  <c r="G13" l="1"/>
  <c r="G12" s="1"/>
  <c r="I11"/>
  <c r="C19"/>
  <c r="C18" s="1"/>
  <c r="C17" s="1"/>
  <c r="C23"/>
  <c r="C22" s="1"/>
  <c r="C25"/>
  <c r="C24" s="1"/>
  <c r="G21"/>
  <c r="G20" s="1"/>
  <c r="J21"/>
  <c r="J20" s="1"/>
  <c r="I21"/>
  <c r="I20" s="1"/>
  <c r="H21"/>
  <c r="H20" s="1"/>
  <c r="J11"/>
  <c r="H11"/>
  <c r="G11"/>
  <c r="E11"/>
  <c r="C13"/>
  <c r="C12" s="1"/>
  <c r="C11" l="1"/>
  <c r="C21"/>
  <c r="C20" s="1"/>
</calcChain>
</file>

<file path=xl/sharedStrings.xml><?xml version="1.0" encoding="utf-8"?>
<sst xmlns="http://schemas.openxmlformats.org/spreadsheetml/2006/main" count="46" uniqueCount="41">
  <si>
    <t>Дебиторская задолженность с периодами просрочки</t>
  </si>
  <si>
    <t>Организация</t>
  </si>
  <si>
    <t>После отгрузки</t>
  </si>
  <si>
    <t>С учетом отсрочки</t>
  </si>
  <si>
    <t>Задолженность общая</t>
  </si>
  <si>
    <t>До наступления сроков оплаты</t>
  </si>
  <si>
    <t>Задолженность просроченная</t>
  </si>
  <si>
    <t>Менеджер</t>
  </si>
  <si>
    <t>Задолженность текущая</t>
  </si>
  <si>
    <t>Контрагент</t>
  </si>
  <si>
    <t>Регистратор</t>
  </si>
  <si>
    <t>Не задан</t>
  </si>
  <si>
    <t>Дата отгрузки</t>
  </si>
  <si>
    <t>Организация 2</t>
  </si>
  <si>
    <t>Дата оплаты</t>
  </si>
  <si>
    <t>Реализация товаров и услуг 1</t>
  </si>
  <si>
    <t>Ввод начальных остатков по взаиморасчетам 1</t>
  </si>
  <si>
    <t>Реализация товаров и услуг 2</t>
  </si>
  <si>
    <t>Контрагент 1</t>
  </si>
  <si>
    <t>Контрагент 2</t>
  </si>
  <si>
    <t>Контрагент 3</t>
  </si>
  <si>
    <t>Ввод начальных остатков по взаиморасчетам 3</t>
  </si>
  <si>
    <t>Ввод начальных остатков по взаиморасчетам 2</t>
  </si>
  <si>
    <t>Реализация товаров и услуг 3</t>
  </si>
  <si>
    <t>На дату</t>
  </si>
  <si>
    <t>Периоды</t>
  </si>
  <si>
    <t>январь</t>
  </si>
  <si>
    <t>декабрь</t>
  </si>
  <si>
    <t>по периодам</t>
  </si>
  <si>
    <t>55</t>
  </si>
  <si>
    <t>Ожидаемые платежи</t>
  </si>
  <si>
    <t>март</t>
  </si>
  <si>
    <t>апрель</t>
  </si>
  <si>
    <t>май</t>
  </si>
  <si>
    <t>Иванов</t>
  </si>
  <si>
    <t>Контрагент 4</t>
  </si>
  <si>
    <t>Реализация товаров и услуг 7</t>
  </si>
  <si>
    <t>Всего платежей</t>
  </si>
  <si>
    <t>ноябрь</t>
  </si>
  <si>
    <t>Менеджер (если не заполнен, то Ответственный)</t>
  </si>
  <si>
    <t>Дней с даты отгрузки с учетом отсрочки</t>
  </si>
</sst>
</file>

<file path=xl/styles.xml><?xml version="1.0" encoding="utf-8"?>
<styleSheet xmlns="http://schemas.openxmlformats.org/spreadsheetml/2006/main">
  <fonts count="5">
    <font>
      <sz val="8"/>
      <name val="Arial"/>
      <family val="2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8"/>
      <color theme="5" tint="-0.249977111117893"/>
      <name val="Arial"/>
      <family val="2"/>
      <charset val="204"/>
    </font>
    <font>
      <b/>
      <i/>
      <sz val="8"/>
      <color theme="6" tint="-0.49998474074526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NumberFormat="1" applyFont="1" applyAlignment="1">
      <alignment horizontal="left" vertical="top"/>
    </xf>
    <xf numFmtId="0" fontId="1" fillId="2" borderId="2" xfId="0" applyNumberFormat="1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2" fillId="3" borderId="2" xfId="0" applyNumberFormat="1" applyFont="1" applyFill="1" applyBorder="1" applyAlignment="1">
      <alignment horizontal="left" vertical="top" wrapText="1" indent="4"/>
    </xf>
    <xf numFmtId="14" fontId="1" fillId="3" borderId="6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3" fontId="2" fillId="3" borderId="7" xfId="0" applyNumberFormat="1" applyFont="1" applyFill="1" applyBorder="1" applyAlignment="1">
      <alignment horizontal="right" vertical="top"/>
    </xf>
    <xf numFmtId="3" fontId="2" fillId="3" borderId="6" xfId="0" applyNumberFormat="1" applyFont="1" applyFill="1" applyBorder="1" applyAlignment="1">
      <alignment horizontal="right" vertical="top"/>
    </xf>
    <xf numFmtId="0" fontId="2" fillId="0" borderId="0" xfId="0" applyFont="1"/>
    <xf numFmtId="0" fontId="3" fillId="0" borderId="2" xfId="0" applyNumberFormat="1" applyFont="1" applyBorder="1" applyAlignment="1">
      <alignment horizontal="left" vertical="top" wrapText="1" indent="6"/>
    </xf>
    <xf numFmtId="14" fontId="1" fillId="0" borderId="6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right" vertical="top"/>
    </xf>
    <xf numFmtId="3" fontId="3" fillId="0" borderId="7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0" xfId="0" applyFont="1"/>
    <xf numFmtId="0" fontId="4" fillId="4" borderId="2" xfId="0" applyNumberFormat="1" applyFont="1" applyFill="1" applyBorder="1" applyAlignment="1">
      <alignment horizontal="left" vertical="top" wrapText="1" indent="8"/>
    </xf>
    <xf numFmtId="14" fontId="1" fillId="4" borderId="6" xfId="0" applyNumberFormat="1" applyFont="1" applyFill="1" applyBorder="1" applyAlignment="1">
      <alignment horizontal="right" vertical="top"/>
    </xf>
    <xf numFmtId="3" fontId="4" fillId="4" borderId="1" xfId="0" applyNumberFormat="1" applyFont="1" applyFill="1" applyBorder="1" applyAlignment="1">
      <alignment horizontal="right" vertical="top"/>
    </xf>
    <xf numFmtId="0" fontId="4" fillId="4" borderId="1" xfId="0" applyNumberFormat="1" applyFont="1" applyFill="1" applyBorder="1" applyAlignment="1">
      <alignment horizontal="right" vertical="top"/>
    </xf>
    <xf numFmtId="3" fontId="4" fillId="4" borderId="7" xfId="0" applyNumberFormat="1" applyFont="1" applyFill="1" applyBorder="1" applyAlignment="1">
      <alignment horizontal="right" vertical="top"/>
    </xf>
    <xf numFmtId="3" fontId="4" fillId="4" borderId="6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0" fontId="1" fillId="0" borderId="2" xfId="0" applyNumberFormat="1" applyFont="1" applyBorder="1" applyAlignment="1">
      <alignment horizontal="left" vertical="top" wrapText="1" indent="10"/>
    </xf>
    <xf numFmtId="3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49" fontId="1" fillId="0" borderId="6" xfId="0" applyNumberFormat="1" applyFont="1" applyBorder="1" applyAlignment="1">
      <alignment horizontal="right" vertical="top"/>
    </xf>
    <xf numFmtId="3" fontId="1" fillId="0" borderId="6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14" fontId="1" fillId="0" borderId="8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14" fontId="1" fillId="0" borderId="9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BF9E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N29"/>
  <sheetViews>
    <sheetView tabSelected="1" workbookViewId="0">
      <selection activeCell="F11" sqref="F11"/>
    </sheetView>
  </sheetViews>
  <sheetFormatPr defaultColWidth="18.1640625" defaultRowHeight="11.25"/>
  <cols>
    <col min="1" max="1" width="48.33203125" style="1" customWidth="1"/>
    <col min="2" max="7" width="15.83203125" style="1" customWidth="1"/>
    <col min="8" max="14" width="15.83203125" style="3" customWidth="1"/>
    <col min="15" max="16384" width="18.1640625" style="3"/>
  </cols>
  <sheetData>
    <row r="1" spans="1:14" s="1" customFormat="1" ht="9.9499999999999993" customHeight="1"/>
    <row r="2" spans="1:1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2"/>
    </row>
    <row r="3" spans="1:14" s="1" customFormat="1" ht="9.9499999999999993" customHeight="1"/>
    <row r="4" spans="1:14">
      <c r="A4" s="4" t="s">
        <v>24</v>
      </c>
      <c r="B4" s="4"/>
      <c r="C4" s="3"/>
      <c r="D4" s="3"/>
      <c r="E4" s="3"/>
      <c r="F4" s="3"/>
      <c r="G4" s="3"/>
    </row>
    <row r="5" spans="1:14">
      <c r="A5" s="4" t="s">
        <v>25</v>
      </c>
      <c r="B5" s="4"/>
      <c r="C5" s="3"/>
      <c r="D5" s="3"/>
      <c r="E5" s="3"/>
      <c r="F5" s="3"/>
      <c r="G5" s="3"/>
    </row>
    <row r="6" spans="1:14" s="1" customFormat="1" ht="9.9499999999999993" customHeight="1" thickBot="1"/>
    <row r="7" spans="1:14" s="6" customFormat="1" ht="13.35" customHeight="1">
      <c r="A7" s="5" t="s">
        <v>7</v>
      </c>
      <c r="B7" s="43" t="s">
        <v>12</v>
      </c>
      <c r="C7" s="45" t="s">
        <v>2</v>
      </c>
      <c r="D7" s="46"/>
      <c r="E7" s="47"/>
      <c r="F7" s="43" t="s">
        <v>40</v>
      </c>
      <c r="G7" s="49" t="s">
        <v>3</v>
      </c>
      <c r="H7" s="49"/>
      <c r="I7" s="49"/>
      <c r="J7" s="50"/>
      <c r="K7" s="48" t="s">
        <v>30</v>
      </c>
      <c r="L7" s="46"/>
      <c r="M7" s="46"/>
      <c r="N7" s="47"/>
    </row>
    <row r="8" spans="1:14" s="6" customFormat="1">
      <c r="A8" s="5" t="s">
        <v>9</v>
      </c>
      <c r="B8" s="44"/>
      <c r="C8" s="41" t="s">
        <v>4</v>
      </c>
      <c r="D8" s="41" t="s">
        <v>5</v>
      </c>
      <c r="E8" s="42"/>
      <c r="F8" s="44"/>
      <c r="G8" s="41" t="s">
        <v>6</v>
      </c>
      <c r="H8" s="41" t="s">
        <v>28</v>
      </c>
      <c r="I8" s="41"/>
      <c r="J8" s="42"/>
      <c r="K8" s="44" t="s">
        <v>37</v>
      </c>
      <c r="L8" s="41" t="s">
        <v>28</v>
      </c>
      <c r="M8" s="41"/>
      <c r="N8" s="42"/>
    </row>
    <row r="9" spans="1:14" s="6" customFormat="1" ht="13.35" customHeight="1">
      <c r="A9" s="5" t="s">
        <v>1</v>
      </c>
      <c r="B9" s="44"/>
      <c r="C9" s="41"/>
      <c r="D9" s="41" t="s">
        <v>14</v>
      </c>
      <c r="E9" s="42" t="s">
        <v>8</v>
      </c>
      <c r="F9" s="44"/>
      <c r="G9" s="41"/>
      <c r="H9" s="41" t="s">
        <v>26</v>
      </c>
      <c r="I9" s="41" t="s">
        <v>27</v>
      </c>
      <c r="J9" s="42" t="s">
        <v>38</v>
      </c>
      <c r="K9" s="44"/>
      <c r="L9" s="41" t="s">
        <v>31</v>
      </c>
      <c r="M9" s="41" t="s">
        <v>32</v>
      </c>
      <c r="N9" s="42" t="s">
        <v>33</v>
      </c>
    </row>
    <row r="10" spans="1:14" s="6" customFormat="1" ht="13.35" customHeight="1">
      <c r="A10" s="5" t="s">
        <v>10</v>
      </c>
      <c r="B10" s="44"/>
      <c r="C10" s="41"/>
      <c r="D10" s="41"/>
      <c r="E10" s="42"/>
      <c r="F10" s="44"/>
      <c r="G10" s="41"/>
      <c r="H10" s="41"/>
      <c r="I10" s="41"/>
      <c r="J10" s="42"/>
      <c r="K10" s="44"/>
      <c r="L10" s="41"/>
      <c r="M10" s="41"/>
      <c r="N10" s="42"/>
    </row>
    <row r="11" spans="1:14" s="13" customFormat="1" ht="11.85" customHeight="1">
      <c r="A11" s="7" t="s">
        <v>39</v>
      </c>
      <c r="B11" s="8"/>
      <c r="C11" s="9">
        <f>C12+C17</f>
        <v>1210000</v>
      </c>
      <c r="D11" s="10"/>
      <c r="E11" s="11">
        <f>E12+E17</f>
        <v>100000</v>
      </c>
      <c r="F11" s="12"/>
      <c r="G11" s="9">
        <f>G12+G17</f>
        <v>1110000</v>
      </c>
      <c r="H11" s="9">
        <f t="shared" ref="H11:J11" si="0">H12+H17</f>
        <v>0</v>
      </c>
      <c r="I11" s="9">
        <f t="shared" si="0"/>
        <v>600000</v>
      </c>
      <c r="J11" s="11">
        <f t="shared" si="0"/>
        <v>510000</v>
      </c>
      <c r="K11" s="12">
        <f t="shared" ref="K11:K22" si="1">SUM(L11:N11)</f>
        <v>100000</v>
      </c>
      <c r="L11" s="9">
        <f t="shared" ref="L11" si="2">L12+L17</f>
        <v>100000</v>
      </c>
      <c r="M11" s="9">
        <f t="shared" ref="M11:N11" si="3">M12+M17</f>
        <v>0</v>
      </c>
      <c r="N11" s="11">
        <f t="shared" si="3"/>
        <v>0</v>
      </c>
    </row>
    <row r="12" spans="1:14" s="20" customFormat="1" ht="11.85" customHeight="1">
      <c r="A12" s="14" t="s">
        <v>18</v>
      </c>
      <c r="B12" s="15"/>
      <c r="C12" s="16">
        <f>C13</f>
        <v>1200000</v>
      </c>
      <c r="D12" s="17"/>
      <c r="E12" s="18">
        <f>E13</f>
        <v>100000</v>
      </c>
      <c r="F12" s="19"/>
      <c r="G12" s="16">
        <f>G13</f>
        <v>1100000</v>
      </c>
      <c r="H12" s="16">
        <f>H13</f>
        <v>0</v>
      </c>
      <c r="I12" s="16">
        <f>I13</f>
        <v>600000</v>
      </c>
      <c r="J12" s="18">
        <f>J13</f>
        <v>500000</v>
      </c>
      <c r="K12" s="19">
        <f t="shared" si="1"/>
        <v>100000</v>
      </c>
      <c r="L12" s="16">
        <f>L13</f>
        <v>100000</v>
      </c>
      <c r="M12" s="16">
        <f t="shared" ref="M12:N12" si="4">M13</f>
        <v>0</v>
      </c>
      <c r="N12" s="18">
        <f t="shared" si="4"/>
        <v>0</v>
      </c>
    </row>
    <row r="13" spans="1:14" s="27" customFormat="1" ht="11.85" customHeight="1">
      <c r="A13" s="21" t="s">
        <v>1</v>
      </c>
      <c r="B13" s="22"/>
      <c r="C13" s="23">
        <f>SUM(C14:C16)</f>
        <v>1200000</v>
      </c>
      <c r="D13" s="24"/>
      <c r="E13" s="25">
        <f>SUM(E14:E16)</f>
        <v>100000</v>
      </c>
      <c r="F13" s="26"/>
      <c r="G13" s="23">
        <f>SUM(G14:G16)</f>
        <v>1100000</v>
      </c>
      <c r="H13" s="23">
        <f>SUM(H14:H16)</f>
        <v>0</v>
      </c>
      <c r="I13" s="23">
        <f>SUM(I14:I16)</f>
        <v>600000</v>
      </c>
      <c r="J13" s="25">
        <f>SUM(J14:J16)</f>
        <v>500000</v>
      </c>
      <c r="K13" s="26">
        <f t="shared" si="1"/>
        <v>100000</v>
      </c>
      <c r="L13" s="23">
        <f>SUM(L14:L16)</f>
        <v>100000</v>
      </c>
      <c r="M13" s="23">
        <f t="shared" ref="M13:N13" si="5">SUM(M14:M16)</f>
        <v>0</v>
      </c>
      <c r="N13" s="25">
        <f t="shared" si="5"/>
        <v>0</v>
      </c>
    </row>
    <row r="14" spans="1:14" s="1" customFormat="1" ht="11.85" customHeight="1">
      <c r="A14" s="28" t="s">
        <v>15</v>
      </c>
      <c r="B14" s="15">
        <v>41635</v>
      </c>
      <c r="C14" s="29">
        <f>E14+G14</f>
        <v>600000</v>
      </c>
      <c r="D14" s="30">
        <v>41644</v>
      </c>
      <c r="E14" s="31"/>
      <c r="F14" s="32" t="s">
        <v>29</v>
      </c>
      <c r="G14" s="29">
        <f>SUM(H14:J14)</f>
        <v>600000</v>
      </c>
      <c r="H14" s="29"/>
      <c r="I14" s="29">
        <v>600000</v>
      </c>
      <c r="J14" s="31"/>
      <c r="K14" s="33">
        <f t="shared" si="1"/>
        <v>0</v>
      </c>
      <c r="L14" s="29"/>
      <c r="M14" s="29"/>
      <c r="N14" s="31"/>
    </row>
    <row r="15" spans="1:14" s="1" customFormat="1" ht="11.85" customHeight="1">
      <c r="A15" s="28" t="s">
        <v>16</v>
      </c>
      <c r="B15" s="15">
        <v>40909</v>
      </c>
      <c r="C15" s="29">
        <v>500000</v>
      </c>
      <c r="D15" s="34"/>
      <c r="E15" s="31"/>
      <c r="F15" s="33">
        <v>789</v>
      </c>
      <c r="G15" s="29">
        <f t="shared" ref="G15:G16" si="6">SUM(H15:J15)</f>
        <v>500000</v>
      </c>
      <c r="H15" s="29"/>
      <c r="I15" s="29"/>
      <c r="J15" s="31">
        <v>500000</v>
      </c>
      <c r="K15" s="33">
        <f t="shared" si="1"/>
        <v>0</v>
      </c>
      <c r="L15" s="29"/>
      <c r="M15" s="29"/>
      <c r="N15" s="31"/>
    </row>
    <row r="16" spans="1:14" s="1" customFormat="1" ht="11.85" customHeight="1">
      <c r="A16" s="28" t="s">
        <v>17</v>
      </c>
      <c r="B16" s="15">
        <v>41654</v>
      </c>
      <c r="C16" s="29">
        <f>E16+G16</f>
        <v>100000</v>
      </c>
      <c r="D16" s="30">
        <v>41703</v>
      </c>
      <c r="E16" s="31">
        <f>L16+M16+N16</f>
        <v>100000</v>
      </c>
      <c r="F16" s="33">
        <v>0</v>
      </c>
      <c r="G16" s="29">
        <f t="shared" si="6"/>
        <v>0</v>
      </c>
      <c r="H16" s="29"/>
      <c r="I16" s="29"/>
      <c r="J16" s="31"/>
      <c r="K16" s="33">
        <f t="shared" si="1"/>
        <v>100000</v>
      </c>
      <c r="L16" s="29">
        <v>100000</v>
      </c>
      <c r="M16" s="29"/>
      <c r="N16" s="31"/>
    </row>
    <row r="17" spans="1:14" s="20" customFormat="1" ht="11.85" customHeight="1">
      <c r="A17" s="14" t="s">
        <v>19</v>
      </c>
      <c r="B17" s="15"/>
      <c r="C17" s="16">
        <f>SUM(C18)</f>
        <v>10000</v>
      </c>
      <c r="D17" s="17"/>
      <c r="E17" s="18">
        <f>SUM(E18)</f>
        <v>0</v>
      </c>
      <c r="F17" s="19"/>
      <c r="G17" s="16">
        <f t="shared" ref="G17:J18" si="7">SUM(G18)</f>
        <v>10000</v>
      </c>
      <c r="H17" s="16">
        <f t="shared" si="7"/>
        <v>0</v>
      </c>
      <c r="I17" s="16">
        <f t="shared" si="7"/>
        <v>0</v>
      </c>
      <c r="J17" s="18">
        <f t="shared" si="7"/>
        <v>10000</v>
      </c>
      <c r="K17" s="19">
        <f t="shared" si="1"/>
        <v>0</v>
      </c>
      <c r="L17" s="16">
        <f t="shared" ref="L17:L18" si="8">SUM(L18)</f>
        <v>0</v>
      </c>
      <c r="M17" s="16">
        <f t="shared" ref="M17:M18" si="9">SUM(M18)</f>
        <v>0</v>
      </c>
      <c r="N17" s="18">
        <f t="shared" ref="N17:N18" si="10">SUM(N18)</f>
        <v>0</v>
      </c>
    </row>
    <row r="18" spans="1:14" s="27" customFormat="1" ht="11.85" customHeight="1">
      <c r="A18" s="21" t="s">
        <v>1</v>
      </c>
      <c r="B18" s="22"/>
      <c r="C18" s="23">
        <f>SUM(C19)</f>
        <v>10000</v>
      </c>
      <c r="D18" s="24"/>
      <c r="E18" s="25">
        <f>SUM(E19)</f>
        <v>0</v>
      </c>
      <c r="F18" s="26"/>
      <c r="G18" s="23">
        <f t="shared" si="7"/>
        <v>10000</v>
      </c>
      <c r="H18" s="23">
        <f t="shared" si="7"/>
        <v>0</v>
      </c>
      <c r="I18" s="23">
        <f t="shared" si="7"/>
        <v>0</v>
      </c>
      <c r="J18" s="25">
        <f t="shared" si="7"/>
        <v>10000</v>
      </c>
      <c r="K18" s="26">
        <f t="shared" si="1"/>
        <v>0</v>
      </c>
      <c r="L18" s="23">
        <f t="shared" si="8"/>
        <v>0</v>
      </c>
      <c r="M18" s="23">
        <f t="shared" si="9"/>
        <v>0</v>
      </c>
      <c r="N18" s="25">
        <f t="shared" si="10"/>
        <v>0</v>
      </c>
    </row>
    <row r="19" spans="1:14" s="1" customFormat="1" ht="11.85" customHeight="1">
      <c r="A19" s="28" t="s">
        <v>22</v>
      </c>
      <c r="B19" s="15">
        <v>40909</v>
      </c>
      <c r="C19" s="29">
        <f>E19+G19</f>
        <v>10000</v>
      </c>
      <c r="D19" s="34"/>
      <c r="E19" s="31"/>
      <c r="F19" s="33">
        <f>365*2+31+28</f>
        <v>789</v>
      </c>
      <c r="G19" s="29">
        <f>SUM(H19:J19)</f>
        <v>10000</v>
      </c>
      <c r="H19" s="29"/>
      <c r="I19" s="29"/>
      <c r="J19" s="31">
        <v>10000</v>
      </c>
      <c r="K19" s="33">
        <f t="shared" si="1"/>
        <v>0</v>
      </c>
      <c r="L19" s="29"/>
      <c r="M19" s="29"/>
      <c r="N19" s="31"/>
    </row>
    <row r="20" spans="1:14" s="13" customFormat="1" ht="11.85" customHeight="1">
      <c r="A20" s="7" t="s">
        <v>11</v>
      </c>
      <c r="B20" s="8"/>
      <c r="C20" s="9">
        <f>C21</f>
        <v>2300000</v>
      </c>
      <c r="D20" s="10"/>
      <c r="E20" s="11">
        <f>E21</f>
        <v>0</v>
      </c>
      <c r="F20" s="12"/>
      <c r="G20" s="9">
        <f>G21</f>
        <v>2300000</v>
      </c>
      <c r="H20" s="9">
        <f>H21</f>
        <v>300000</v>
      </c>
      <c r="I20" s="9">
        <f>I21</f>
        <v>0</v>
      </c>
      <c r="J20" s="11">
        <f>J21</f>
        <v>2000000</v>
      </c>
      <c r="K20" s="12">
        <f t="shared" si="1"/>
        <v>0</v>
      </c>
      <c r="L20" s="9">
        <f>L21</f>
        <v>0</v>
      </c>
      <c r="M20" s="9">
        <f t="shared" ref="M20:N20" si="11">M21</f>
        <v>0</v>
      </c>
      <c r="N20" s="11">
        <f t="shared" si="11"/>
        <v>0</v>
      </c>
    </row>
    <row r="21" spans="1:14" s="20" customFormat="1" ht="11.85" customHeight="1">
      <c r="A21" s="14" t="s">
        <v>20</v>
      </c>
      <c r="B21" s="15"/>
      <c r="C21" s="16">
        <f>C24+C22</f>
        <v>2300000</v>
      </c>
      <c r="D21" s="17"/>
      <c r="E21" s="18">
        <f>E24+E22</f>
        <v>0</v>
      </c>
      <c r="F21" s="19"/>
      <c r="G21" s="16">
        <f>G24+G22</f>
        <v>2300000</v>
      </c>
      <c r="H21" s="16">
        <f>H24+H22</f>
        <v>300000</v>
      </c>
      <c r="I21" s="16">
        <f>I24+I22</f>
        <v>0</v>
      </c>
      <c r="J21" s="18">
        <f>J24+J22</f>
        <v>2000000</v>
      </c>
      <c r="K21" s="19">
        <f t="shared" si="1"/>
        <v>0</v>
      </c>
      <c r="L21" s="16">
        <f>L24+L22</f>
        <v>0</v>
      </c>
      <c r="M21" s="16">
        <f t="shared" ref="M21:N21" si="12">M24+M22</f>
        <v>0</v>
      </c>
      <c r="N21" s="18">
        <f t="shared" si="12"/>
        <v>0</v>
      </c>
    </row>
    <row r="22" spans="1:14" s="27" customFormat="1" ht="11.85" customHeight="1">
      <c r="A22" s="21" t="s">
        <v>1</v>
      </c>
      <c r="B22" s="22"/>
      <c r="C22" s="23">
        <f>SUM(C23)</f>
        <v>2000000</v>
      </c>
      <c r="D22" s="24"/>
      <c r="E22" s="25">
        <f>SUM(E23)</f>
        <v>0</v>
      </c>
      <c r="F22" s="26"/>
      <c r="G22" s="23">
        <f>SUM(G23)</f>
        <v>2000000</v>
      </c>
      <c r="H22" s="23">
        <f>SUM(H23)</f>
        <v>0</v>
      </c>
      <c r="I22" s="23">
        <f>SUM(I23)</f>
        <v>0</v>
      </c>
      <c r="J22" s="25">
        <f>SUM(J23)</f>
        <v>2000000</v>
      </c>
      <c r="K22" s="26">
        <f t="shared" si="1"/>
        <v>0</v>
      </c>
      <c r="L22" s="23">
        <f>SUM(L23)</f>
        <v>0</v>
      </c>
      <c r="M22" s="23">
        <f t="shared" ref="M22:N22" si="13">SUM(M23)</f>
        <v>0</v>
      </c>
      <c r="N22" s="25">
        <f t="shared" si="13"/>
        <v>0</v>
      </c>
    </row>
    <row r="23" spans="1:14" s="1" customFormat="1" ht="11.85" customHeight="1" collapsed="1">
      <c r="A23" s="28" t="s">
        <v>21</v>
      </c>
      <c r="B23" s="15">
        <v>40909</v>
      </c>
      <c r="C23" s="29">
        <f>E23+G23</f>
        <v>2000000</v>
      </c>
      <c r="D23" s="34"/>
      <c r="E23" s="31"/>
      <c r="F23" s="33">
        <v>789</v>
      </c>
      <c r="G23" s="29">
        <f>SUM(H23:J23)</f>
        <v>2000000</v>
      </c>
      <c r="H23" s="29"/>
      <c r="I23" s="29"/>
      <c r="J23" s="31">
        <v>2000000</v>
      </c>
      <c r="K23" s="33">
        <f>SUM(L24:N24)</f>
        <v>0</v>
      </c>
      <c r="L23" s="29"/>
      <c r="M23" s="29"/>
      <c r="N23" s="31"/>
    </row>
    <row r="24" spans="1:14" s="27" customFormat="1" ht="11.85" customHeight="1">
      <c r="A24" s="21" t="s">
        <v>13</v>
      </c>
      <c r="B24" s="22"/>
      <c r="C24" s="23">
        <f>SUM(C25)</f>
        <v>300000</v>
      </c>
      <c r="D24" s="24"/>
      <c r="E24" s="25">
        <f>SUM(E25)</f>
        <v>0</v>
      </c>
      <c r="F24" s="26"/>
      <c r="G24" s="23">
        <f>SUM(G25)</f>
        <v>300000</v>
      </c>
      <c r="H24" s="23">
        <f>SUM(H25)</f>
        <v>300000</v>
      </c>
      <c r="I24" s="23">
        <f>SUM(I25)</f>
        <v>0</v>
      </c>
      <c r="J24" s="25">
        <f>SUM(J25)</f>
        <v>0</v>
      </c>
      <c r="K24" s="26">
        <f t="shared" ref="K24:K29" si="14">SUM(L24:N24)</f>
        <v>0</v>
      </c>
      <c r="L24" s="23">
        <f>SUM(L25)</f>
        <v>0</v>
      </c>
      <c r="M24" s="23">
        <f t="shared" ref="M24:N24" si="15">SUM(M25)</f>
        <v>0</v>
      </c>
      <c r="N24" s="25">
        <f t="shared" si="15"/>
        <v>0</v>
      </c>
    </row>
    <row r="25" spans="1:14" s="1" customFormat="1" ht="11.85" customHeight="1">
      <c r="A25" s="28" t="s">
        <v>23</v>
      </c>
      <c r="B25" s="15">
        <v>41644</v>
      </c>
      <c r="C25" s="29">
        <f>E25+G25</f>
        <v>300000</v>
      </c>
      <c r="D25" s="30">
        <v>41685</v>
      </c>
      <c r="E25" s="31"/>
      <c r="F25" s="33">
        <v>15</v>
      </c>
      <c r="G25" s="29">
        <f>SUM(H25:J25)</f>
        <v>300000</v>
      </c>
      <c r="H25" s="29">
        <v>300000</v>
      </c>
      <c r="I25" s="29"/>
      <c r="J25" s="31"/>
      <c r="K25" s="33">
        <f t="shared" si="14"/>
        <v>0</v>
      </c>
      <c r="L25" s="29"/>
      <c r="M25" s="29"/>
      <c r="N25" s="31"/>
    </row>
    <row r="26" spans="1:14" s="13" customFormat="1" ht="11.85" customHeight="1">
      <c r="A26" s="7" t="s">
        <v>34</v>
      </c>
      <c r="B26" s="8"/>
      <c r="C26" s="9">
        <f>C27</f>
        <v>2000000</v>
      </c>
      <c r="D26" s="10"/>
      <c r="E26" s="11">
        <f>E27</f>
        <v>2000000</v>
      </c>
      <c r="F26" s="12"/>
      <c r="G26" s="9">
        <f>G27</f>
        <v>0</v>
      </c>
      <c r="H26" s="9">
        <f>H27</f>
        <v>0</v>
      </c>
      <c r="I26" s="9">
        <f>I27</f>
        <v>0</v>
      </c>
      <c r="J26" s="11">
        <f>J27</f>
        <v>0</v>
      </c>
      <c r="K26" s="12">
        <f t="shared" si="14"/>
        <v>2000000</v>
      </c>
      <c r="L26" s="9">
        <f>L27</f>
        <v>0</v>
      </c>
      <c r="M26" s="9">
        <f t="shared" ref="M26:N26" si="16">M27</f>
        <v>2000000</v>
      </c>
      <c r="N26" s="11">
        <f t="shared" si="16"/>
        <v>0</v>
      </c>
    </row>
    <row r="27" spans="1:14" s="20" customFormat="1" ht="11.85" customHeight="1">
      <c r="A27" s="14" t="s">
        <v>35</v>
      </c>
      <c r="B27" s="15"/>
      <c r="C27" s="16">
        <f>C30+C28</f>
        <v>2000000</v>
      </c>
      <c r="D27" s="17"/>
      <c r="E27" s="18">
        <f>E30+E28</f>
        <v>2000000</v>
      </c>
      <c r="F27" s="19"/>
      <c r="G27" s="16">
        <f>G30+G28</f>
        <v>0</v>
      </c>
      <c r="H27" s="16">
        <f>H30+H28</f>
        <v>0</v>
      </c>
      <c r="I27" s="16">
        <f>I30+I28</f>
        <v>0</v>
      </c>
      <c r="J27" s="18">
        <f>J30+J28</f>
        <v>0</v>
      </c>
      <c r="K27" s="19">
        <f t="shared" si="14"/>
        <v>2000000</v>
      </c>
      <c r="L27" s="16">
        <f>L30+L28</f>
        <v>0</v>
      </c>
      <c r="M27" s="16">
        <f t="shared" ref="M27:N27" si="17">M30+M28</f>
        <v>2000000</v>
      </c>
      <c r="N27" s="18">
        <f t="shared" si="17"/>
        <v>0</v>
      </c>
    </row>
    <row r="28" spans="1:14" s="27" customFormat="1" ht="11.85" customHeight="1">
      <c r="A28" s="21" t="s">
        <v>1</v>
      </c>
      <c r="B28" s="22"/>
      <c r="C28" s="23">
        <f>SUM(C29)</f>
        <v>2000000</v>
      </c>
      <c r="D28" s="24"/>
      <c r="E28" s="25">
        <f>SUM(E29)</f>
        <v>2000000</v>
      </c>
      <c r="F28" s="26"/>
      <c r="G28" s="23">
        <f>SUM(G29)</f>
        <v>0</v>
      </c>
      <c r="H28" s="23">
        <f>SUM(H29)</f>
        <v>0</v>
      </c>
      <c r="I28" s="23">
        <f>SUM(I29)</f>
        <v>0</v>
      </c>
      <c r="J28" s="25">
        <f>SUM(J29)</f>
        <v>0</v>
      </c>
      <c r="K28" s="26">
        <f t="shared" si="14"/>
        <v>2000000</v>
      </c>
      <c r="L28" s="23">
        <f>SUM(L29)</f>
        <v>0</v>
      </c>
      <c r="M28" s="23">
        <f t="shared" ref="M28:N28" si="18">SUM(M29)</f>
        <v>2000000</v>
      </c>
      <c r="N28" s="25">
        <f t="shared" si="18"/>
        <v>0</v>
      </c>
    </row>
    <row r="29" spans="1:14" s="1" customFormat="1" ht="11.85" customHeight="1" collapsed="1" thickBot="1">
      <c r="A29" s="28" t="s">
        <v>36</v>
      </c>
      <c r="B29" s="35">
        <v>41640</v>
      </c>
      <c r="C29" s="36">
        <f>E29+G29</f>
        <v>2000000</v>
      </c>
      <c r="D29" s="37">
        <v>41730</v>
      </c>
      <c r="E29" s="38">
        <f>L29+M29+N29</f>
        <v>2000000</v>
      </c>
      <c r="F29" s="39">
        <v>53</v>
      </c>
      <c r="G29" s="36">
        <f>SUM(H29:J29)</f>
        <v>0</v>
      </c>
      <c r="H29" s="36"/>
      <c r="I29" s="36"/>
      <c r="J29" s="38"/>
      <c r="K29" s="39">
        <f t="shared" si="14"/>
        <v>2000000</v>
      </c>
      <c r="L29" s="36"/>
      <c r="M29" s="36">
        <v>2000000</v>
      </c>
      <c r="N29" s="38"/>
    </row>
  </sheetData>
  <mergeCells count="20">
    <mergeCell ref="K7:N7"/>
    <mergeCell ref="K8:K10"/>
    <mergeCell ref="L8:N8"/>
    <mergeCell ref="L9:L10"/>
    <mergeCell ref="M9:M10"/>
    <mergeCell ref="N9:N10"/>
    <mergeCell ref="A2:J2"/>
    <mergeCell ref="H8:J8"/>
    <mergeCell ref="H9:H10"/>
    <mergeCell ref="I9:I10"/>
    <mergeCell ref="J9:J10"/>
    <mergeCell ref="D8:E8"/>
    <mergeCell ref="C8:C10"/>
    <mergeCell ref="D9:D10"/>
    <mergeCell ref="E9:E10"/>
    <mergeCell ref="G8:G10"/>
    <mergeCell ref="B7:B10"/>
    <mergeCell ref="C7:E7"/>
    <mergeCell ref="F7:F10"/>
    <mergeCell ref="G7:J7"/>
  </mergeCells>
  <pageMargins left="0.15748031496062992" right="0.15748031496062992" top="0.19685039370078741" bottom="0.19685039370078741" header="0" footer="0"/>
  <pageSetup paperSize="9"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босс</dc:creator>
  <cp:lastModifiedBy>zhivyh</cp:lastModifiedBy>
  <cp:revision>1</cp:revision>
  <cp:lastPrinted>2014-03-02T05:20:54Z</cp:lastPrinted>
  <dcterms:created xsi:type="dcterms:W3CDTF">2012-07-16T12:42:35Z</dcterms:created>
  <dcterms:modified xsi:type="dcterms:W3CDTF">2014-03-02T05:20:58Z</dcterms:modified>
</cp:coreProperties>
</file>