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TDSheet!$A$6:$I$39</definedName>
  </definedNames>
  <calcPr calcId="124519" refMode="R1C1"/>
</workbook>
</file>

<file path=xl/calcChain.xml><?xml version="1.0" encoding="utf-8"?>
<calcChain xmlns="http://schemas.openxmlformats.org/spreadsheetml/2006/main">
  <c r="I38" i="1"/>
  <c r="H38"/>
  <c r="B38"/>
  <c r="I34"/>
  <c r="H34"/>
  <c r="B34"/>
  <c r="I30"/>
  <c r="H30"/>
  <c r="B30"/>
  <c r="I26"/>
  <c r="H26"/>
  <c r="B26"/>
  <c r="I22"/>
  <c r="H22"/>
  <c r="B22"/>
  <c r="I18"/>
  <c r="H18"/>
  <c r="B18"/>
  <c r="I14"/>
  <c r="H14"/>
  <c r="B14"/>
  <c r="I10"/>
  <c r="H10"/>
  <c r="B10"/>
  <c r="H39" l="1"/>
  <c r="B39"/>
  <c r="A39" s="1"/>
  <c r="I39"/>
</calcChain>
</file>

<file path=xl/sharedStrings.xml><?xml version="1.0" encoding="utf-8"?>
<sst xmlns="http://schemas.openxmlformats.org/spreadsheetml/2006/main" count="152" uniqueCount="72">
  <si>
    <t>Сотрудники</t>
  </si>
  <si>
    <t>Код (Таб. №)</t>
  </si>
  <si>
    <t>Подразделение</t>
  </si>
  <si>
    <t>Должность</t>
  </si>
  <si>
    <t>Принят</t>
  </si>
  <si>
    <t>АУП</t>
  </si>
  <si>
    <t>Генеральный директор</t>
  </si>
  <si>
    <t>Коммерческая служба</t>
  </si>
  <si>
    <t>Менеджер по продажам</t>
  </si>
  <si>
    <t>01.06.2010</t>
  </si>
  <si>
    <t>Служба логистики</t>
  </si>
  <si>
    <t>Курьер - экспедитор</t>
  </si>
  <si>
    <t>05.05.2008</t>
  </si>
  <si>
    <t>Исполнительный  директор</t>
  </si>
  <si>
    <t>Служба персонала</t>
  </si>
  <si>
    <t>Руководитель службы персонала</t>
  </si>
  <si>
    <t>20.09.2010</t>
  </si>
  <si>
    <t>Финансовая служба</t>
  </si>
  <si>
    <t>Финансовый менеджер</t>
  </si>
  <si>
    <t>30.08.2010</t>
  </si>
  <si>
    <t>Кладовщик</t>
  </si>
  <si>
    <t>02.07.2008</t>
  </si>
  <si>
    <t>Техническая служба</t>
  </si>
  <si>
    <t>Специалист по сервисному обслуживанию</t>
  </si>
  <si>
    <t>18.10.2011</t>
  </si>
  <si>
    <t>Финансовый директор</t>
  </si>
  <si>
    <t>07.05.2007</t>
  </si>
  <si>
    <t>25.08.2011</t>
  </si>
  <si>
    <t>Бухгалтерия</t>
  </si>
  <si>
    <t>Бухгалтер</t>
  </si>
  <si>
    <t>09.03.2011</t>
  </si>
  <si>
    <t>Служба закупки</t>
  </si>
  <si>
    <t>Менеджер по закупкам</t>
  </si>
  <si>
    <t>20.02.2009</t>
  </si>
  <si>
    <t>Технический специалист</t>
  </si>
  <si>
    <t>23.04.2007</t>
  </si>
  <si>
    <t>Руководитель отдела в Коммерческой службе</t>
  </si>
  <si>
    <t>17.04.2007</t>
  </si>
  <si>
    <t>01.08.2011</t>
  </si>
  <si>
    <t>Секретарь</t>
  </si>
  <si>
    <t>11.01.2011</t>
  </si>
  <si>
    <t>Заместитель Руководителя службы персонала</t>
  </si>
  <si>
    <t>08.11.2010</t>
  </si>
  <si>
    <t>Заместитель Генерального директора</t>
  </si>
  <si>
    <t>Программист 1С</t>
  </si>
  <si>
    <t>01.12.2009</t>
  </si>
  <si>
    <t>22.02.2008</t>
  </si>
  <si>
    <t>№ п/п</t>
  </si>
  <si>
    <t>Оклад согласно Штатного расписания, руб.</t>
  </si>
  <si>
    <t>Итого по всем подразделениям компании</t>
  </si>
  <si>
    <t>х</t>
  </si>
  <si>
    <t>________________________________________</t>
  </si>
  <si>
    <t>ООО "Компания "ЭкоАРТ"</t>
  </si>
  <si>
    <t>ИНН/КПП 7728567951/771401001</t>
  </si>
  <si>
    <t>Кол-во сотрудни-ков подраз-деления</t>
  </si>
  <si>
    <t>Руководитель службы персонала ООО "Компания "ЭкоАРТ"</t>
  </si>
  <si>
    <t>Итого по подразделению 
АУП</t>
  </si>
  <si>
    <t>Итого по подразделению 
Бухгалтерия</t>
  </si>
  <si>
    <t>Итого по подразделению 
Коммерческая служба</t>
  </si>
  <si>
    <t>Итого по подразделению 
Служба закупок</t>
  </si>
  <si>
    <t>Итого по подразделению 
Служба логистики</t>
  </si>
  <si>
    <t>Итого по подразделению 
Служба персонала</t>
  </si>
  <si>
    <t>Итого по подразделению 
Техническая служба</t>
  </si>
  <si>
    <t>Итого по подразделению 
Финансовая служба</t>
  </si>
  <si>
    <t>18.03.2013</t>
  </si>
  <si>
    <t>31.12.2013 г.</t>
  </si>
  <si>
    <t>СВЕДЕНИЯ 
по количеству дней отпуска, причитающихся сотрудникам ООО "Компания "ЭкоАРТ" 
по состоянию на 31 декабря 2013 года</t>
  </si>
  <si>
    <t>Кол-во дней отпуска, причитающихся сотрудникам на 31.12.2013 г.</t>
  </si>
  <si>
    <t>Иванов Иван Иванович</t>
  </si>
  <si>
    <t>Петров Петр Петрович</t>
  </si>
  <si>
    <t>Сидоров Иван Иванович</t>
  </si>
  <si>
    <t>(ФИО)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</si>
</sst>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right" vertical="center" wrapText="1"/>
    </xf>
    <xf numFmtId="14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43"/>
  <sheetViews>
    <sheetView tabSelected="1" topLeftCell="A23" zoomScaleSheetLayoutView="80" workbookViewId="0">
      <selection activeCell="B44" sqref="B44"/>
    </sheetView>
  </sheetViews>
  <sheetFormatPr defaultColWidth="9" defaultRowHeight="12.75"/>
  <cols>
    <col min="1" max="1" width="5.1640625" style="6" customWidth="1"/>
    <col min="2" max="2" width="10" style="6" customWidth="1"/>
    <col min="3" max="3" width="37" style="8" customWidth="1"/>
    <col min="4" max="4" width="18" style="8" customWidth="1"/>
    <col min="5" max="5" width="24.1640625" style="8" customWidth="1"/>
    <col min="6" max="6" width="47.33203125" style="8" customWidth="1"/>
    <col min="7" max="7" width="14.83203125" style="8" bestFit="1" customWidth="1"/>
    <col min="8" max="8" width="20" style="8" customWidth="1"/>
    <col min="9" max="9" width="13.6640625" style="6" customWidth="1"/>
    <col min="10" max="16384" width="9" style="6"/>
  </cols>
  <sheetData>
    <row r="1" spans="1:9">
      <c r="B1" s="7" t="s">
        <v>52</v>
      </c>
    </row>
    <row r="2" spans="1:9">
      <c r="B2" s="7" t="s">
        <v>53</v>
      </c>
    </row>
    <row r="3" spans="1:9">
      <c r="B3" s="7" t="s">
        <v>65</v>
      </c>
    </row>
    <row r="4" spans="1:9" ht="51.75" customHeight="1">
      <c r="A4" s="31" t="s">
        <v>66</v>
      </c>
      <c r="B4" s="31"/>
      <c r="C4" s="31"/>
      <c r="D4" s="31"/>
      <c r="E4" s="31"/>
      <c r="F4" s="31"/>
      <c r="G4" s="31"/>
      <c r="H4" s="31"/>
      <c r="I4" s="31"/>
    </row>
    <row r="5" spans="1:9" ht="12.75" customHeight="1"/>
    <row r="6" spans="1:9" s="5" customFormat="1" ht="69.75" customHeight="1">
      <c r="A6" s="4" t="s">
        <v>47</v>
      </c>
      <c r="B6" s="4" t="s">
        <v>54</v>
      </c>
      <c r="C6" s="4" t="s">
        <v>0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67</v>
      </c>
      <c r="I6" s="4" t="s">
        <v>48</v>
      </c>
    </row>
    <row r="7" spans="1:9" s="1" customFormat="1">
      <c r="A7" s="2">
        <v>1</v>
      </c>
      <c r="B7" s="2">
        <v>1</v>
      </c>
      <c r="C7" s="9" t="s">
        <v>68</v>
      </c>
      <c r="D7" s="10">
        <v>220</v>
      </c>
      <c r="E7" s="9" t="s">
        <v>5</v>
      </c>
      <c r="F7" s="9" t="s">
        <v>6</v>
      </c>
      <c r="G7" s="17">
        <v>41253</v>
      </c>
      <c r="H7" s="2">
        <v>5</v>
      </c>
      <c r="I7" s="3">
        <v>60000</v>
      </c>
    </row>
    <row r="8" spans="1:9">
      <c r="A8" s="11">
        <v>2</v>
      </c>
      <c r="B8" s="11">
        <v>2</v>
      </c>
      <c r="C8" s="9" t="s">
        <v>69</v>
      </c>
      <c r="D8" s="10">
        <v>38</v>
      </c>
      <c r="E8" s="9" t="s">
        <v>5</v>
      </c>
      <c r="F8" s="9" t="s">
        <v>13</v>
      </c>
      <c r="G8" s="17">
        <v>41254</v>
      </c>
      <c r="H8" s="12">
        <v>14</v>
      </c>
      <c r="I8" s="13">
        <v>55000</v>
      </c>
    </row>
    <row r="9" spans="1:9">
      <c r="A9" s="11">
        <v>3</v>
      </c>
      <c r="B9" s="11">
        <v>3</v>
      </c>
      <c r="C9" s="9" t="s">
        <v>70</v>
      </c>
      <c r="D9" s="10">
        <v>37</v>
      </c>
      <c r="E9" s="9" t="s">
        <v>5</v>
      </c>
      <c r="F9" s="9" t="s">
        <v>43</v>
      </c>
      <c r="G9" s="17">
        <v>41255</v>
      </c>
      <c r="H9" s="12">
        <v>19</v>
      </c>
      <c r="I9" s="13">
        <v>50000</v>
      </c>
    </row>
    <row r="10" spans="1:9" s="15" customFormat="1" ht="25.5">
      <c r="A10" s="14"/>
      <c r="B10" s="14">
        <f>B9</f>
        <v>3</v>
      </c>
      <c r="C10" s="21" t="s">
        <v>56</v>
      </c>
      <c r="D10" s="22" t="s">
        <v>50</v>
      </c>
      <c r="E10" s="22" t="s">
        <v>50</v>
      </c>
      <c r="F10" s="22" t="s">
        <v>50</v>
      </c>
      <c r="G10" s="22" t="s">
        <v>50</v>
      </c>
      <c r="H10" s="19">
        <f>SUM(H7:H9)</f>
        <v>38</v>
      </c>
      <c r="I10" s="20">
        <f>SUM(I7:I9)</f>
        <v>165000</v>
      </c>
    </row>
    <row r="11" spans="1:9">
      <c r="A11" s="2">
        <v>4</v>
      </c>
      <c r="B11" s="2">
        <v>1</v>
      </c>
      <c r="C11" s="9" t="s">
        <v>68</v>
      </c>
      <c r="D11" s="10">
        <v>250</v>
      </c>
      <c r="E11" s="9" t="s">
        <v>28</v>
      </c>
      <c r="F11" s="9" t="s">
        <v>29</v>
      </c>
      <c r="G11" s="17">
        <v>41253</v>
      </c>
      <c r="H11" s="12">
        <v>-2</v>
      </c>
      <c r="I11" s="13">
        <v>15600</v>
      </c>
    </row>
    <row r="12" spans="1:9">
      <c r="A12" s="2">
        <v>5</v>
      </c>
      <c r="B12" s="11">
        <v>2</v>
      </c>
      <c r="C12" s="9" t="s">
        <v>69</v>
      </c>
      <c r="D12" s="10">
        <v>194</v>
      </c>
      <c r="E12" s="9" t="s">
        <v>28</v>
      </c>
      <c r="F12" s="9" t="s">
        <v>29</v>
      </c>
      <c r="G12" s="9" t="s">
        <v>30</v>
      </c>
      <c r="H12" s="12">
        <v>-3</v>
      </c>
      <c r="I12" s="13">
        <v>15600</v>
      </c>
    </row>
    <row r="13" spans="1:9">
      <c r="A13" s="2">
        <v>6</v>
      </c>
      <c r="B13" s="11">
        <v>3</v>
      </c>
      <c r="C13" s="9" t="s">
        <v>70</v>
      </c>
      <c r="D13" s="10">
        <v>208</v>
      </c>
      <c r="E13" s="9" t="s">
        <v>28</v>
      </c>
      <c r="F13" s="9" t="s">
        <v>29</v>
      </c>
      <c r="G13" s="9" t="s">
        <v>38</v>
      </c>
      <c r="H13" s="12">
        <v>-4</v>
      </c>
      <c r="I13" s="13">
        <v>15600</v>
      </c>
    </row>
    <row r="14" spans="1:9" ht="25.5">
      <c r="A14" s="16"/>
      <c r="B14" s="16">
        <f>B13</f>
        <v>3</v>
      </c>
      <c r="C14" s="23" t="s">
        <v>57</v>
      </c>
      <c r="D14" s="22" t="s">
        <v>50</v>
      </c>
      <c r="E14" s="22" t="s">
        <v>50</v>
      </c>
      <c r="F14" s="22" t="s">
        <v>50</v>
      </c>
      <c r="G14" s="22" t="s">
        <v>50</v>
      </c>
      <c r="H14" s="19">
        <f>SUM(H11:H13)</f>
        <v>-9</v>
      </c>
      <c r="I14" s="20">
        <f>SUM(I11:I13)</f>
        <v>46800</v>
      </c>
    </row>
    <row r="15" spans="1:9">
      <c r="A15" s="11">
        <v>7</v>
      </c>
      <c r="B15" s="2">
        <v>1</v>
      </c>
      <c r="C15" s="9" t="s">
        <v>68</v>
      </c>
      <c r="D15" s="10">
        <v>177</v>
      </c>
      <c r="E15" s="9" t="s">
        <v>7</v>
      </c>
      <c r="F15" s="9" t="s">
        <v>36</v>
      </c>
      <c r="G15" s="9" t="s">
        <v>9</v>
      </c>
      <c r="H15" s="12">
        <v>-19</v>
      </c>
      <c r="I15" s="13">
        <v>15600</v>
      </c>
    </row>
    <row r="16" spans="1:9">
      <c r="A16" s="11">
        <v>8</v>
      </c>
      <c r="B16" s="11">
        <v>2</v>
      </c>
      <c r="C16" s="9" t="s">
        <v>69</v>
      </c>
      <c r="D16" s="10">
        <v>278</v>
      </c>
      <c r="E16" s="9" t="s">
        <v>7</v>
      </c>
      <c r="F16" s="9" t="s">
        <v>8</v>
      </c>
      <c r="G16" s="17">
        <v>41584</v>
      </c>
      <c r="H16" s="12">
        <v>0</v>
      </c>
      <c r="I16" s="13">
        <v>15600</v>
      </c>
    </row>
    <row r="17" spans="1:9">
      <c r="A17" s="11">
        <v>9</v>
      </c>
      <c r="B17" s="11">
        <v>3</v>
      </c>
      <c r="C17" s="9" t="s">
        <v>70</v>
      </c>
      <c r="D17" s="25">
        <v>261</v>
      </c>
      <c r="E17" s="24" t="s">
        <v>7</v>
      </c>
      <c r="F17" s="24" t="s">
        <v>8</v>
      </c>
      <c r="G17" s="24" t="s">
        <v>64</v>
      </c>
      <c r="H17" s="12">
        <v>19</v>
      </c>
      <c r="I17" s="13">
        <v>15600</v>
      </c>
    </row>
    <row r="18" spans="1:9" s="15" customFormat="1" ht="25.5">
      <c r="A18" s="11"/>
      <c r="B18" s="16">
        <f>B17</f>
        <v>3</v>
      </c>
      <c r="C18" s="23" t="s">
        <v>58</v>
      </c>
      <c r="D18" s="22" t="s">
        <v>50</v>
      </c>
      <c r="E18" s="22" t="s">
        <v>50</v>
      </c>
      <c r="F18" s="22" t="s">
        <v>50</v>
      </c>
      <c r="G18" s="22" t="s">
        <v>50</v>
      </c>
      <c r="H18" s="19">
        <f>SUM(H15:H17)</f>
        <v>0</v>
      </c>
      <c r="I18" s="20">
        <f>SUM(I15:I17)</f>
        <v>46800</v>
      </c>
    </row>
    <row r="19" spans="1:9">
      <c r="A19" s="11">
        <v>10</v>
      </c>
      <c r="B19" s="2">
        <v>1</v>
      </c>
      <c r="C19" s="9" t="s">
        <v>68</v>
      </c>
      <c r="D19" s="10">
        <v>146</v>
      </c>
      <c r="E19" s="9" t="s">
        <v>31</v>
      </c>
      <c r="F19" s="9" t="s">
        <v>32</v>
      </c>
      <c r="G19" s="9" t="s">
        <v>33</v>
      </c>
      <c r="H19" s="12">
        <v>24</v>
      </c>
      <c r="I19" s="13">
        <v>15600</v>
      </c>
    </row>
    <row r="20" spans="1:9">
      <c r="A20" s="11">
        <v>11</v>
      </c>
      <c r="B20" s="11">
        <v>2</v>
      </c>
      <c r="C20" s="9" t="s">
        <v>69</v>
      </c>
      <c r="D20" s="10">
        <v>185</v>
      </c>
      <c r="E20" s="9" t="s">
        <v>31</v>
      </c>
      <c r="F20" s="9" t="s">
        <v>32</v>
      </c>
      <c r="G20" s="9" t="s">
        <v>42</v>
      </c>
      <c r="H20" s="12">
        <v>5</v>
      </c>
      <c r="I20" s="13">
        <v>15600</v>
      </c>
    </row>
    <row r="21" spans="1:9">
      <c r="A21" s="11">
        <v>12</v>
      </c>
      <c r="B21" s="11">
        <v>3</v>
      </c>
      <c r="C21" s="9" t="s">
        <v>70</v>
      </c>
      <c r="D21" s="10">
        <v>112</v>
      </c>
      <c r="E21" s="9" t="s">
        <v>31</v>
      </c>
      <c r="F21" s="9" t="s">
        <v>32</v>
      </c>
      <c r="G21" s="9" t="s">
        <v>46</v>
      </c>
      <c r="H21" s="12">
        <v>24</v>
      </c>
      <c r="I21" s="13">
        <v>15600</v>
      </c>
    </row>
    <row r="22" spans="1:9" ht="25.5">
      <c r="A22" s="11"/>
      <c r="B22" s="14">
        <f>B21</f>
        <v>3</v>
      </c>
      <c r="C22" s="23" t="s">
        <v>59</v>
      </c>
      <c r="D22" s="22" t="s">
        <v>50</v>
      </c>
      <c r="E22" s="22" t="s">
        <v>50</v>
      </c>
      <c r="F22" s="22" t="s">
        <v>50</v>
      </c>
      <c r="G22" s="22" t="s">
        <v>50</v>
      </c>
      <c r="H22" s="19">
        <f>SUM(H19:H21)</f>
        <v>53</v>
      </c>
      <c r="I22" s="20">
        <f>SUM(I19:I21)</f>
        <v>46800</v>
      </c>
    </row>
    <row r="23" spans="1:9">
      <c r="A23" s="11">
        <v>13</v>
      </c>
      <c r="B23" s="2">
        <v>1</v>
      </c>
      <c r="C23" s="9" t="s">
        <v>68</v>
      </c>
      <c r="D23" s="10">
        <v>118</v>
      </c>
      <c r="E23" s="9" t="s">
        <v>10</v>
      </c>
      <c r="F23" s="9" t="s">
        <v>11</v>
      </c>
      <c r="G23" s="9" t="s">
        <v>12</v>
      </c>
      <c r="H23" s="12">
        <v>12</v>
      </c>
      <c r="I23" s="13">
        <v>15600</v>
      </c>
    </row>
    <row r="24" spans="1:9">
      <c r="A24" s="11">
        <v>14</v>
      </c>
      <c r="B24" s="11">
        <v>2</v>
      </c>
      <c r="C24" s="9" t="s">
        <v>69</v>
      </c>
      <c r="D24" s="10">
        <v>128</v>
      </c>
      <c r="E24" s="9" t="s">
        <v>10</v>
      </c>
      <c r="F24" s="9" t="s">
        <v>20</v>
      </c>
      <c r="G24" s="9" t="s">
        <v>21</v>
      </c>
      <c r="H24" s="12">
        <v>14</v>
      </c>
      <c r="I24" s="13">
        <v>15600</v>
      </c>
    </row>
    <row r="25" spans="1:9">
      <c r="A25" s="11">
        <v>15</v>
      </c>
      <c r="B25" s="11">
        <v>3</v>
      </c>
      <c r="C25" s="9" t="s">
        <v>70</v>
      </c>
      <c r="D25" s="10">
        <v>211</v>
      </c>
      <c r="E25" s="9" t="s">
        <v>10</v>
      </c>
      <c r="F25" s="9" t="s">
        <v>20</v>
      </c>
      <c r="G25" s="9" t="s">
        <v>27</v>
      </c>
      <c r="H25" s="12">
        <v>17</v>
      </c>
      <c r="I25" s="13">
        <v>15600</v>
      </c>
    </row>
    <row r="26" spans="1:9" ht="25.5">
      <c r="A26" s="16"/>
      <c r="B26" s="16">
        <f>B25</f>
        <v>3</v>
      </c>
      <c r="C26" s="23" t="s">
        <v>60</v>
      </c>
      <c r="D26" s="22" t="s">
        <v>50</v>
      </c>
      <c r="E26" s="22" t="s">
        <v>50</v>
      </c>
      <c r="F26" s="22" t="s">
        <v>50</v>
      </c>
      <c r="G26" s="22" t="s">
        <v>50</v>
      </c>
      <c r="H26" s="19">
        <f>SUM(H23:H25)</f>
        <v>43</v>
      </c>
      <c r="I26" s="20">
        <f>SUM(I23:I25)</f>
        <v>46800</v>
      </c>
    </row>
    <row r="27" spans="1:9">
      <c r="A27" s="11">
        <v>16</v>
      </c>
      <c r="B27" s="2">
        <v>1</v>
      </c>
      <c r="C27" s="9" t="s">
        <v>68</v>
      </c>
      <c r="D27" s="10">
        <v>182</v>
      </c>
      <c r="E27" s="9" t="s">
        <v>14</v>
      </c>
      <c r="F27" s="9" t="s">
        <v>15</v>
      </c>
      <c r="G27" s="9" t="s">
        <v>16</v>
      </c>
      <c r="H27" s="12">
        <v>21</v>
      </c>
      <c r="I27" s="13">
        <v>15600</v>
      </c>
    </row>
    <row r="28" spans="1:9">
      <c r="A28" s="11">
        <v>17</v>
      </c>
      <c r="B28" s="11">
        <v>2</v>
      </c>
      <c r="C28" s="9" t="s">
        <v>69</v>
      </c>
      <c r="D28" s="10">
        <v>187</v>
      </c>
      <c r="E28" s="9" t="s">
        <v>14</v>
      </c>
      <c r="F28" s="9" t="s">
        <v>39</v>
      </c>
      <c r="G28" s="9" t="s">
        <v>40</v>
      </c>
      <c r="H28" s="12">
        <v>7</v>
      </c>
      <c r="I28" s="13">
        <v>15600</v>
      </c>
    </row>
    <row r="29" spans="1:9">
      <c r="A29" s="2">
        <v>18</v>
      </c>
      <c r="B29" s="11">
        <v>3</v>
      </c>
      <c r="C29" s="9" t="s">
        <v>70</v>
      </c>
      <c r="D29" s="10">
        <v>67</v>
      </c>
      <c r="E29" s="9" t="s">
        <v>14</v>
      </c>
      <c r="F29" s="9" t="s">
        <v>41</v>
      </c>
      <c r="G29" s="9" t="s">
        <v>35</v>
      </c>
      <c r="H29" s="12">
        <v>19</v>
      </c>
      <c r="I29" s="13">
        <v>15600</v>
      </c>
    </row>
    <row r="30" spans="1:9" ht="25.5">
      <c r="A30" s="16"/>
      <c r="B30" s="16">
        <f>B29</f>
        <v>3</v>
      </c>
      <c r="C30" s="23" t="s">
        <v>61</v>
      </c>
      <c r="D30" s="22" t="s">
        <v>50</v>
      </c>
      <c r="E30" s="22" t="s">
        <v>50</v>
      </c>
      <c r="F30" s="22" t="s">
        <v>50</v>
      </c>
      <c r="G30" s="22" t="s">
        <v>50</v>
      </c>
      <c r="H30" s="19">
        <f>SUM(H27:H29)</f>
        <v>47</v>
      </c>
      <c r="I30" s="20">
        <f>SUM(I27:I29)</f>
        <v>46800</v>
      </c>
    </row>
    <row r="31" spans="1:9">
      <c r="A31" s="11">
        <v>19</v>
      </c>
      <c r="B31" s="2">
        <v>1</v>
      </c>
      <c r="C31" s="9" t="s">
        <v>68</v>
      </c>
      <c r="D31" s="10">
        <v>215</v>
      </c>
      <c r="E31" s="9" t="s">
        <v>22</v>
      </c>
      <c r="F31" s="9" t="s">
        <v>23</v>
      </c>
      <c r="G31" s="9" t="s">
        <v>24</v>
      </c>
      <c r="H31" s="12">
        <v>19</v>
      </c>
      <c r="I31" s="13">
        <v>15600</v>
      </c>
    </row>
    <row r="32" spans="1:9">
      <c r="A32" s="11">
        <v>20</v>
      </c>
      <c r="B32" s="11">
        <v>2</v>
      </c>
      <c r="C32" s="9" t="s">
        <v>69</v>
      </c>
      <c r="D32" s="10">
        <v>66</v>
      </c>
      <c r="E32" s="9" t="s">
        <v>22</v>
      </c>
      <c r="F32" s="9" t="s">
        <v>34</v>
      </c>
      <c r="G32" s="9" t="s">
        <v>35</v>
      </c>
      <c r="H32" s="12">
        <v>12</v>
      </c>
      <c r="I32" s="13">
        <v>15600</v>
      </c>
    </row>
    <row r="33" spans="1:9">
      <c r="A33" s="11">
        <v>21</v>
      </c>
      <c r="B33" s="11">
        <v>3</v>
      </c>
      <c r="C33" s="9" t="s">
        <v>70</v>
      </c>
      <c r="D33" s="10">
        <v>61</v>
      </c>
      <c r="E33" s="9" t="s">
        <v>22</v>
      </c>
      <c r="F33" s="9" t="s">
        <v>34</v>
      </c>
      <c r="G33" s="9" t="s">
        <v>37</v>
      </c>
      <c r="H33" s="12">
        <v>5</v>
      </c>
      <c r="I33" s="13">
        <v>15600</v>
      </c>
    </row>
    <row r="34" spans="1:9" ht="25.5">
      <c r="A34" s="16"/>
      <c r="B34" s="16">
        <f>B33</f>
        <v>3</v>
      </c>
      <c r="C34" s="23" t="s">
        <v>62</v>
      </c>
      <c r="D34" s="22" t="s">
        <v>50</v>
      </c>
      <c r="E34" s="22" t="s">
        <v>50</v>
      </c>
      <c r="F34" s="22" t="s">
        <v>50</v>
      </c>
      <c r="G34" s="22" t="s">
        <v>50</v>
      </c>
      <c r="H34" s="19">
        <f>SUM(H31:H33)</f>
        <v>36</v>
      </c>
      <c r="I34" s="20">
        <f>SUM(I31:I33)</f>
        <v>46800</v>
      </c>
    </row>
    <row r="35" spans="1:9">
      <c r="A35" s="11">
        <v>22</v>
      </c>
      <c r="B35" s="2">
        <v>1</v>
      </c>
      <c r="C35" s="9" t="s">
        <v>68</v>
      </c>
      <c r="D35" s="10">
        <v>180</v>
      </c>
      <c r="E35" s="9" t="s">
        <v>17</v>
      </c>
      <c r="F35" s="9" t="s">
        <v>18</v>
      </c>
      <c r="G35" s="9" t="s">
        <v>19</v>
      </c>
      <c r="H35" s="12">
        <v>17</v>
      </c>
      <c r="I35" s="13">
        <v>15600</v>
      </c>
    </row>
    <row r="36" spans="1:9">
      <c r="A36" s="11">
        <v>23</v>
      </c>
      <c r="B36" s="11">
        <v>2</v>
      </c>
      <c r="C36" s="9" t="s">
        <v>69</v>
      </c>
      <c r="D36" s="10">
        <v>77</v>
      </c>
      <c r="E36" s="9" t="s">
        <v>17</v>
      </c>
      <c r="F36" s="9" t="s">
        <v>25</v>
      </c>
      <c r="G36" s="9" t="s">
        <v>26</v>
      </c>
      <c r="H36" s="12">
        <v>5</v>
      </c>
      <c r="I36" s="13">
        <v>15600</v>
      </c>
    </row>
    <row r="37" spans="1:9">
      <c r="A37" s="2">
        <v>24</v>
      </c>
      <c r="B37" s="11">
        <v>3</v>
      </c>
      <c r="C37" s="9" t="s">
        <v>70</v>
      </c>
      <c r="D37" s="10">
        <v>156</v>
      </c>
      <c r="E37" s="9" t="s">
        <v>17</v>
      </c>
      <c r="F37" s="9" t="s">
        <v>44</v>
      </c>
      <c r="G37" s="9" t="s">
        <v>45</v>
      </c>
      <c r="H37" s="12">
        <v>17</v>
      </c>
      <c r="I37" s="13">
        <v>15600</v>
      </c>
    </row>
    <row r="38" spans="1:9" ht="25.5">
      <c r="A38" s="14"/>
      <c r="B38" s="14">
        <f>B37</f>
        <v>3</v>
      </c>
      <c r="C38" s="23" t="s">
        <v>63</v>
      </c>
      <c r="D38" s="18" t="s">
        <v>50</v>
      </c>
      <c r="E38" s="18" t="s">
        <v>50</v>
      </c>
      <c r="F38" s="18" t="s">
        <v>50</v>
      </c>
      <c r="G38" s="18" t="s">
        <v>50</v>
      </c>
      <c r="H38" s="19">
        <f>SUM(H35:H37)</f>
        <v>39</v>
      </c>
      <c r="I38" s="20">
        <f>SUM(I35:I37)</f>
        <v>46800</v>
      </c>
    </row>
    <row r="39" spans="1:9" ht="25.5">
      <c r="A39" s="14">
        <f>B39</f>
        <v>24</v>
      </c>
      <c r="B39" s="14">
        <f>B10+B14+B18+B22+B26+B30+B34+B38</f>
        <v>24</v>
      </c>
      <c r="C39" s="21" t="s">
        <v>49</v>
      </c>
      <c r="D39" s="18" t="s">
        <v>50</v>
      </c>
      <c r="E39" s="18" t="s">
        <v>50</v>
      </c>
      <c r="F39" s="18" t="s">
        <v>50</v>
      </c>
      <c r="G39" s="18" t="s">
        <v>50</v>
      </c>
      <c r="H39" s="19">
        <f>SUM(H38,H34,H30,H26,H22,H18,H14,H10)</f>
        <v>247</v>
      </c>
      <c r="I39" s="20">
        <f>SUM(I38,I34,I30,I26,I22,I18,I14,I10)</f>
        <v>492600</v>
      </c>
    </row>
    <row r="40" spans="1:9">
      <c r="A40" s="26"/>
      <c r="B40" s="26"/>
      <c r="C40" s="27"/>
      <c r="D40" s="28"/>
      <c r="E40" s="28"/>
      <c r="F40" s="28"/>
      <c r="G40" s="28"/>
      <c r="H40" s="29"/>
      <c r="I40" s="30"/>
    </row>
    <row r="41" spans="1:9">
      <c r="A41" s="8" t="s">
        <v>55</v>
      </c>
      <c r="B41" s="8"/>
    </row>
    <row r="42" spans="1:9">
      <c r="A42" s="8"/>
      <c r="B42" s="8"/>
    </row>
    <row r="43" spans="1:9">
      <c r="A43" s="8" t="s">
        <v>51</v>
      </c>
      <c r="B43" s="8" t="s">
        <v>71</v>
      </c>
    </row>
  </sheetData>
  <autoFilter ref="A6:I39">
    <filterColumn colId="1"/>
  </autoFilter>
  <sortState ref="C13:J27">
    <sortCondition ref="C13:C27"/>
  </sortState>
  <mergeCells count="1">
    <mergeCell ref="A4:I4"/>
  </mergeCells>
  <pageMargins left="0.78740157480314965" right="0" top="0.78740157480314965" bottom="0.19685039370078741" header="0.11811023622047245" footer="0.11811023622047245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Naumova</cp:lastModifiedBy>
  <cp:lastPrinted>2014-03-06T08:56:05Z</cp:lastPrinted>
  <dcterms:created xsi:type="dcterms:W3CDTF">2012-04-20T10:53:00Z</dcterms:created>
  <dcterms:modified xsi:type="dcterms:W3CDTF">2014-03-06T08:56:06Z</dcterms:modified>
</cp:coreProperties>
</file>