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1_ПСР\Отчеты\Ошибки_1С\"/>
    </mc:Choice>
  </mc:AlternateContent>
  <bookViews>
    <workbookView xWindow="0" yWindow="0" windowWidth="24000" windowHeight="9135"/>
  </bookViews>
  <sheets>
    <sheet name="ТЗ" sheetId="1" r:id="rId1"/>
    <sheet name="Макет1" sheetId="2" r:id="rId2"/>
    <sheet name="Макет2" sheetId="3" r:id="rId3"/>
    <sheet name="Макет3" sheetId="4" r:id="rId4"/>
    <sheet name="Макет4" sheetId="5" r:id="rId5"/>
    <sheet name="Макет5" sheetId="6" r:id="rId6"/>
  </sheets>
  <definedNames>
    <definedName name="_xlnm.Print_Area" localSheetId="1">Макет1!$A$1:$R$11</definedName>
    <definedName name="_xlnm.Print_Area" localSheetId="2">Макет2!$A$1:$R$18</definedName>
    <definedName name="_xlnm.Print_Area" localSheetId="3">Макет3!$A$1:$R$56</definedName>
    <definedName name="_xlnm.Print_Area" localSheetId="4">Макет4!$A$1:$Q$44</definedName>
    <definedName name="_xlnm.Print_Area" localSheetId="5">Макет5!$A$1:$N$19</definedName>
    <definedName name="_xlnm.Print_Area" localSheetId="0">ТЗ!$B$1:$E$50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6" l="1"/>
  <c r="K13" i="6"/>
  <c r="K7" i="6"/>
  <c r="K44" i="4"/>
  <c r="K8" i="3"/>
  <c r="K12" i="4"/>
  <c r="I44" i="4"/>
  <c r="K39" i="4"/>
  <c r="I39" i="4"/>
  <c r="I12" i="4" l="1"/>
  <c r="K7" i="4"/>
  <c r="I7" i="4"/>
  <c r="C17" i="4" s="1"/>
  <c r="C13" i="3" l="1"/>
  <c r="I8" i="3"/>
  <c r="K4" i="3"/>
  <c r="I4" i="3"/>
  <c r="I5" i="2"/>
  <c r="I4" i="2"/>
  <c r="K5" i="2"/>
  <c r="K4" i="2"/>
</calcChain>
</file>

<file path=xl/comments1.xml><?xml version="1.0" encoding="utf-8"?>
<comments xmlns="http://schemas.openxmlformats.org/spreadsheetml/2006/main">
  <authors>
    <author>Бухгалтер</author>
  </authors>
  <commentList>
    <comment ref="H5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менять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менять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Бухгалтер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менять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менять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ЦПБ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Бухгалтер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ЦПБ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ЦПБ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  <charset val="204"/>
          </rPr>
          <t>ЦПБ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Бухгалтер</author>
  </authors>
  <commentLis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выбор компании из списка организаций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текущая дата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выбор менеджера из списка сотрудников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автоматом проставляется телефон менеджера из "контактные телефоны" из закладки "Основные" справочника контрагентов (папка "</t>
        </r>
        <r>
          <rPr>
            <sz val="9"/>
            <color indexed="81"/>
            <rFont val="Tahoma"/>
            <family val="2"/>
            <charset val="204"/>
          </rPr>
          <t>С</t>
        </r>
        <r>
          <rPr>
            <b/>
            <sz val="9"/>
            <color indexed="81"/>
            <rFont val="Tahoma"/>
            <family val="2"/>
            <charset val="204"/>
          </rPr>
          <t>отрудники")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ЦИ из карточки номенклатуры, с возможностью проставить цену вручную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  <charset val="204"/>
          </rPr>
          <t>ЦИ изменена вручную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  <charset val="204"/>
          </rPr>
          <t>ЦИ после следующего прихода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<sst xmlns="http://schemas.openxmlformats.org/spreadsheetml/2006/main" count="485" uniqueCount="178">
  <si>
    <t>Пример</t>
  </si>
  <si>
    <t>Сокращения</t>
  </si>
  <si>
    <t>ЦЗ</t>
  </si>
  <si>
    <t>цена закупки</t>
  </si>
  <si>
    <t>ЦЗН</t>
  </si>
  <si>
    <t>цена закупки с наценкой</t>
  </si>
  <si>
    <t>П1</t>
  </si>
  <si>
    <t>поставщик 1</t>
  </si>
  <si>
    <t>П2</t>
  </si>
  <si>
    <t>поставщик 2</t>
  </si>
  <si>
    <t>поставщик 3</t>
  </si>
  <si>
    <t>П3</t>
  </si>
  <si>
    <t>ЦИ</t>
  </si>
  <si>
    <t>цена интернет</t>
  </si>
  <si>
    <t>ЦР</t>
  </si>
  <si>
    <t>цена розница</t>
  </si>
  <si>
    <t>ЦО1</t>
  </si>
  <si>
    <t>цена опт 1</t>
  </si>
  <si>
    <t>ЦО2</t>
  </si>
  <si>
    <t>цена опт 2</t>
  </si>
  <si>
    <t>К1</t>
  </si>
  <si>
    <t>покупатель1</t>
  </si>
  <si>
    <t>К2</t>
  </si>
  <si>
    <t>К3</t>
  </si>
  <si>
    <t>покупатель2</t>
  </si>
  <si>
    <t>покупатель3</t>
  </si>
  <si>
    <t>В договоре поставщика должна быть возможность указать наценку (%) на цену закупки (ЦЗН)</t>
  </si>
  <si>
    <t>Пн</t>
  </si>
  <si>
    <t>приходная накладная</t>
  </si>
  <si>
    <t>Рн</t>
  </si>
  <si>
    <t>расходная накладная</t>
  </si>
  <si>
    <t>см. макет 1</t>
  </si>
  <si>
    <t>Формула</t>
  </si>
  <si>
    <t>№</t>
  </si>
  <si>
    <t>Номенклатура</t>
  </si>
  <si>
    <t>ОЕ номер</t>
  </si>
  <si>
    <t xml:space="preserve">Единица </t>
  </si>
  <si>
    <t>Цена</t>
  </si>
  <si>
    <t>Количество</t>
  </si>
  <si>
    <t>Сумма</t>
  </si>
  <si>
    <t>Ставка НДС</t>
  </si>
  <si>
    <t>НДС</t>
  </si>
  <si>
    <t>Партия</t>
  </si>
  <si>
    <t>Номер ГТД</t>
  </si>
  <si>
    <t>Страна</t>
  </si>
  <si>
    <t>Заказ поставщику</t>
  </si>
  <si>
    <t>Заказ покупателя</t>
  </si>
  <si>
    <t>Заказчик</t>
  </si>
  <si>
    <t>Склад</t>
  </si>
  <si>
    <t>Свеча</t>
  </si>
  <si>
    <t>Бампер</t>
  </si>
  <si>
    <t>шт</t>
  </si>
  <si>
    <t>Макет 1</t>
  </si>
  <si>
    <t>02.02.15 приходная накладная №1</t>
  </si>
  <si>
    <t>Турция</t>
  </si>
  <si>
    <t>54 от 02.02.15</t>
  </si>
  <si>
    <t>65 от 01.02.15</t>
  </si>
  <si>
    <t>Долгов</t>
  </si>
  <si>
    <t>ТЗ</t>
  </si>
  <si>
    <t>№пп</t>
  </si>
  <si>
    <t>Примечание</t>
  </si>
  <si>
    <t>1. приход от П1 (ЦЗ=100р.), у которого в договоре прописана наценка 6%, следовательно ЦЗН=106р.</t>
  </si>
  <si>
    <t>см. макет 2</t>
  </si>
  <si>
    <t>Макет 2</t>
  </si>
  <si>
    <t>Категория цены</t>
  </si>
  <si>
    <t>Табличная часть карточки номенклатуры</t>
  </si>
  <si>
    <t>Валюта</t>
  </si>
  <si>
    <t>Динамическая</t>
  </si>
  <si>
    <t>Базовая цена</t>
  </si>
  <si>
    <t>Закупочная цена</t>
  </si>
  <si>
    <t>Описание</t>
  </si>
  <si>
    <t>Установка наценки на ЦЗ в договоре поставщика</t>
  </si>
  <si>
    <t>ЦПБ=средняя ЦЗН</t>
  </si>
  <si>
    <t>ЦПБ</t>
  </si>
  <si>
    <t>цена продажи базовая</t>
  </si>
  <si>
    <t>55 от 02.02.15</t>
  </si>
  <si>
    <t>Интернет</t>
  </si>
  <si>
    <t>Опт1</t>
  </si>
  <si>
    <t>Опт2</t>
  </si>
  <si>
    <t>Розница</t>
  </si>
  <si>
    <t xml:space="preserve">Расчет базовой цены продажи и фиксирование ее в карточке номенклатуры должен производиться при каждом приходе товара от поставщика </t>
  </si>
  <si>
    <t>% Н</t>
  </si>
  <si>
    <t>%Н</t>
  </si>
  <si>
    <t>процент наценки</t>
  </si>
  <si>
    <t>ЦЗС</t>
  </si>
  <si>
    <t>цена закупки средняя</t>
  </si>
  <si>
    <t>Изменение % Н и суммы ЦЗН</t>
  </si>
  <si>
    <t>Создание прайс-листа (ЦИ)</t>
  </si>
  <si>
    <t>ЦИ=ЦПБ или ручной ввод</t>
  </si>
  <si>
    <t>3. приход от П1(н%Н= 6%) - свеча 1 шт.(ЦЗ=100, ЦЗН=106), приход от П2(ЦН=16%) - свеча 1 шт.(ЦЗ=100, ЦЗН=116), ЦПБ=(100+6%+100+16%)/2 =111</t>
  </si>
  <si>
    <t>2. приход от П1 (%Н 6%) - свеча (ЦЗ=100) и бампер (ЦЗ=200), на свечу оставляем 6%, а на бампер ставим 4% или не трогаем %, а меняем сумму ЦЗН</t>
  </si>
  <si>
    <t>Прайс-лист</t>
  </si>
  <si>
    <t>дата:</t>
  </si>
  <si>
    <t>Фирма :</t>
  </si>
  <si>
    <t>Менеджер:</t>
  </si>
  <si>
    <t>Телефон:</t>
  </si>
  <si>
    <t>Бренд</t>
  </si>
  <si>
    <t>№ производителя</t>
  </si>
  <si>
    <t>Артикул</t>
  </si>
  <si>
    <t>Комментарии</t>
  </si>
  <si>
    <t>Ед.изм.</t>
  </si>
  <si>
    <t>Остатки</t>
  </si>
  <si>
    <t>Макет4</t>
  </si>
  <si>
    <t>RENAULT</t>
  </si>
  <si>
    <t>6001549070</t>
  </si>
  <si>
    <t>Renault</t>
  </si>
  <si>
    <t>8200869345</t>
  </si>
  <si>
    <t>8200312454</t>
  </si>
  <si>
    <t>Амортизатор зад. - Меган II</t>
  </si>
  <si>
    <t>8200663650</t>
  </si>
  <si>
    <t>8200335187</t>
  </si>
  <si>
    <t>Амортизатор пер. - Меган II</t>
  </si>
  <si>
    <t>FORD</t>
  </si>
  <si>
    <t>1466436</t>
  </si>
  <si>
    <t>Амортизатор передний 430-460 RWD (серая метка) (1466436)</t>
  </si>
  <si>
    <t>Данные в табличную часть берутся из карточки номенклатуры</t>
  </si>
  <si>
    <t>Комментарии и Цена должны иметь возможность редактироваться</t>
  </si>
  <si>
    <t>см. макет 3,4</t>
  </si>
  <si>
    <t>ООО "ТрейдИнвест"</t>
  </si>
  <si>
    <t>Макет 3</t>
  </si>
  <si>
    <t>Изменение ЦПБ в карточке номенклатуры после проставления в прайсе новой цены</t>
  </si>
  <si>
    <t>Приход2</t>
  </si>
  <si>
    <t>Приход1</t>
  </si>
  <si>
    <t>Изменение ЦПБ в карточке номенклатуры после продажи и второго поступления товара</t>
  </si>
  <si>
    <t>4. приход от П1 (%Н=6%) -свеча 2 шт. (ЦЗ=100, ЦЗН=212), приход от П2 (%Н=16%) - свеча 1 шт. (ЦЗ=100, ЦЗН=116), ЦПБ=(200+6%+100+16%)/3=109,33. Было принято решение изменить ЦИ на 100 (изменение внесли в прайс-листе), т.е. ЦИ =100 и в карточке номенклатуры должно стать ЦПБ=100. Далее продажа 1 шт. по цене 100. На складе осталась 1 шт с ЦПБ=100. Потом приход от П1 (%Н=6%) - свеча 1 шт.(ЦЗН=106), приход от П2 (%Н=16%) - свеча 1шт.(ЦЗН=116) ЦПБ=(100+106+116)/3=107,33 и в карточке номенклатуры ЦПБ=107,33</t>
  </si>
  <si>
    <t>Создание категорий цен</t>
  </si>
  <si>
    <t>ЦР=ЦИ+20%, ЦО1=ЦИ+5%, ЦО2=ЦИ+10%, ЦИ=ЦПБ</t>
  </si>
  <si>
    <t>см. макет 5</t>
  </si>
  <si>
    <t>Макет5</t>
  </si>
  <si>
    <t>Продажа1</t>
  </si>
  <si>
    <t>Продажа2</t>
  </si>
  <si>
    <t>Продажа3</t>
  </si>
  <si>
    <t>Цена без скидки</t>
  </si>
  <si>
    <t>% скидки</t>
  </si>
  <si>
    <t>Серия,примечание</t>
  </si>
  <si>
    <t>Б0000021 от 03.02.15</t>
  </si>
  <si>
    <t>основной</t>
  </si>
  <si>
    <t>Б0000022 от 03.02.15</t>
  </si>
  <si>
    <t>Б0000023 от 03.02.15</t>
  </si>
  <si>
    <t>Расшифровка</t>
  </si>
  <si>
    <t>В карточке номенклатуры создать категории цен: Розница, Интернет, Опт1, Опт2 для выбора "Категория цен" в договоре с покупателем.</t>
  </si>
  <si>
    <t>Табличная часть Заказ покупателя(Рн) - розничный клиент (К1)</t>
  </si>
  <si>
    <t>Табличная частьЗаказ покупателя ( Рн) - клиент с интернет ценами (К2)</t>
  </si>
  <si>
    <t>Табличная часть Заказ покупателя (Рн) - клиент с ценами Опт1 (К3)</t>
  </si>
  <si>
    <t>Табличная часть Заказ поставщику (Пн) - П1</t>
  </si>
  <si>
    <t>Табличная часть Заказ поставщику (Пн) - П2</t>
  </si>
  <si>
    <t>В Заказе поставщику ( Пн) должна быть возможность менять % наценки на каждую номенклатуру, но автоматически должен ставиться тот %, который указан в договоре поставщика и предусмотреть возможность изменения суммы ЦЗН</t>
  </si>
  <si>
    <t>с/с</t>
  </si>
  <si>
    <t>себестоимость</t>
  </si>
  <si>
    <t>Пояснение</t>
  </si>
  <si>
    <t>П1 =1шт*100,00=ЦЗ</t>
  </si>
  <si>
    <t>П2=2шт*50,00=ЦЗ</t>
  </si>
  <si>
    <t>%Н для П1=6%</t>
  </si>
  <si>
    <t>%Н для П2=40%</t>
  </si>
  <si>
    <t>ЦЗН(П1)=100+6%=106</t>
  </si>
  <si>
    <t>ЦЗН(П2)=50+40%=70</t>
  </si>
  <si>
    <t>ЦЗН=ЦЗ + % (процент может быть любой)</t>
  </si>
  <si>
    <t>СредняяЦЗН=(1*106+2*70)/3=82</t>
  </si>
  <si>
    <t>ЦПБ=средняяЦЗН=82</t>
  </si>
  <si>
    <t>ЦИ=ЦПБ(или ручной ввод) =82</t>
  </si>
  <si>
    <t>ЦР=ЦИ+20%=98,40(82+20%)=98</t>
  </si>
  <si>
    <t>ЦО1=ЦИ+5%=86,10(82+5%)=86</t>
  </si>
  <si>
    <t>ЦО2=ЦИ+10%=90,20(82+10%)=90</t>
  </si>
  <si>
    <t>Цена продажи округляется до 1 (одного) рубля по арифметическим правилам.</t>
  </si>
  <si>
    <t>В организации цена закупки на один и тот же товар имеет значительную разницу (Пример: П1 продает товар1 за 100,00, а П2 продает товар1 за 50,00). Для формирования продажной цены применяется следующий алгоритм:</t>
  </si>
  <si>
    <t xml:space="preserve">Пример прихода: </t>
  </si>
  <si>
    <t xml:space="preserve">В справочнике номенклатуры в закладке "Цены":  </t>
  </si>
  <si>
    <t xml:space="preserve">Базовая цена = ЦПБ и используется для расчета цены продажи. </t>
  </si>
  <si>
    <t>Расчет базовой цены продажи и фиксирование ее в карточке номенклатуры</t>
  </si>
  <si>
    <t>В "Документы" добавить документ "Прайс-лист", в котором по каждой номенклатуре должна отображаться ЦПБ, но при этом эту  цену можно было бы менять вручную. Эта проставленная цена должна фиксироваться в карточке номенклатуры, но при новом поступлении товара  в карточке номенклатуры ЦПБ должна опять рассчитываться как ЦПБ=средняя ЦЗН. Прайс-лист можно сохранить в формате excel.</t>
  </si>
  <si>
    <t>средняя ЦЗ=(1*100+2*50)/3=66,67 (с/с и  идет во все отчеты)</t>
  </si>
  <si>
    <t>Закупочная =средняя ЦЗ(с/с) и используется во всех стандартных отчетах, как и предусмотрено в 1С</t>
  </si>
  <si>
    <t>5. К1, в договоре которого выбрана категория цен "Розница", продана свеча 1 шт., в карточке ЦПБ =111, следовательно ЦР=ЦИ+20%=133,2. К2, в договоре которого прописана категория цен "Интернет", продана свеча 1 шт., в карточке ЦПБ=111, следовательно ЦИ=111. К3, в договоре которого выбрана категория цен "Опт1, продана свеча 1 шт., в карточке номенклатуры ЦПБ=111, следовательно ЦО1=ЦИ+5%=116,55</t>
  </si>
  <si>
    <t>В договоре с каждым покупателем выбирается определенная  "Категория цен", алгоритм расчета которой, описан в п.5</t>
  </si>
  <si>
    <t>В договоре с каждым поставщиком проставляется процент наценки, см. п.1</t>
  </si>
  <si>
    <t>Расходные/приходные накладные, сделанные на основании "Заказ покупателя/поставщику" и все печатные формы, включая УПД, содержат цены и суммы в соответствии с "Заказ покупателя/поставщику"</t>
  </si>
  <si>
    <t>Стандартные отчеты содержат суммы в соответствии с расчетами по заданным алгоритмам.</t>
  </si>
  <si>
    <t>ЦЗН=ЦЗ+%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</si>
</sst>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/mm/yy;@"/>
  </numFmts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0" fillId="0" borderId="12" xfId="0" applyBorder="1"/>
    <xf numFmtId="0" fontId="0" fillId="0" borderId="13" xfId="0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/>
    <xf numFmtId="0" fontId="0" fillId="0" borderId="22" xfId="0" applyBorder="1"/>
    <xf numFmtId="0" fontId="0" fillId="0" borderId="23" xfId="0" applyBorder="1"/>
    <xf numFmtId="0" fontId="0" fillId="0" borderId="9" xfId="0" applyBorder="1"/>
    <xf numFmtId="165" fontId="0" fillId="0" borderId="21" xfId="0" applyNumberFormat="1" applyBorder="1"/>
    <xf numFmtId="0" fontId="0" fillId="3" borderId="22" xfId="0" applyFill="1" applyBorder="1"/>
    <xf numFmtId="0" fontId="0" fillId="3" borderId="0" xfId="0" applyFill="1" applyBorder="1"/>
    <xf numFmtId="0" fontId="0" fillId="3" borderId="23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165" fontId="0" fillId="3" borderId="2" xfId="0" applyNumberFormat="1" applyFill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2" borderId="7" xfId="0" applyNumberForma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10" workbookViewId="0">
      <selection activeCell="B29" sqref="B29"/>
    </sheetView>
  </sheetViews>
  <sheetFormatPr defaultRowHeight="15" x14ac:dyDescent="0.25"/>
  <cols>
    <col min="1" max="1" width="5.42578125" style="2" bestFit="1" customWidth="1"/>
    <col min="2" max="2" width="27.42578125" style="3" customWidth="1"/>
    <col min="3" max="3" width="42.85546875" style="1" customWidth="1"/>
    <col min="4" max="4" width="30.28515625" style="1" bestFit="1" customWidth="1"/>
    <col min="5" max="5" width="64.42578125" style="1" customWidth="1"/>
    <col min="6" max="6" width="12.5703125" style="1" customWidth="1"/>
    <col min="7" max="7" width="11.140625" style="1" bestFit="1" customWidth="1"/>
  </cols>
  <sheetData>
    <row r="1" spans="2:3" x14ac:dyDescent="0.25">
      <c r="B1" s="41" t="s">
        <v>1</v>
      </c>
      <c r="C1" s="41" t="s">
        <v>139</v>
      </c>
    </row>
    <row r="2" spans="2:3" x14ac:dyDescent="0.25">
      <c r="B2" s="1" t="s">
        <v>2</v>
      </c>
      <c r="C2" s="1" t="s">
        <v>3</v>
      </c>
    </row>
    <row r="3" spans="2:3" x14ac:dyDescent="0.25">
      <c r="B3" s="1" t="s">
        <v>84</v>
      </c>
      <c r="C3" s="1" t="s">
        <v>85</v>
      </c>
    </row>
    <row r="4" spans="2:3" x14ac:dyDescent="0.25">
      <c r="B4" s="1" t="s">
        <v>4</v>
      </c>
      <c r="C4" s="1" t="s">
        <v>5</v>
      </c>
    </row>
    <row r="5" spans="2:3" x14ac:dyDescent="0.25">
      <c r="B5" s="1" t="s">
        <v>73</v>
      </c>
      <c r="C5" s="1" t="s">
        <v>74</v>
      </c>
    </row>
    <row r="6" spans="2:3" x14ac:dyDescent="0.25">
      <c r="B6" s="1" t="s">
        <v>12</v>
      </c>
      <c r="C6" s="1" t="s">
        <v>13</v>
      </c>
    </row>
    <row r="7" spans="2:3" x14ac:dyDescent="0.25">
      <c r="B7" s="1" t="s">
        <v>14</v>
      </c>
      <c r="C7" s="1" t="s">
        <v>15</v>
      </c>
    </row>
    <row r="8" spans="2:3" x14ac:dyDescent="0.25">
      <c r="B8" s="1" t="s">
        <v>16</v>
      </c>
      <c r="C8" s="1" t="s">
        <v>17</v>
      </c>
    </row>
    <row r="9" spans="2:3" x14ac:dyDescent="0.25">
      <c r="B9" s="1" t="s">
        <v>18</v>
      </c>
      <c r="C9" s="1" t="s">
        <v>19</v>
      </c>
    </row>
    <row r="10" spans="2:3" x14ac:dyDescent="0.25">
      <c r="B10" s="1" t="s">
        <v>82</v>
      </c>
      <c r="C10" s="1" t="s">
        <v>83</v>
      </c>
    </row>
    <row r="11" spans="2:3" x14ac:dyDescent="0.25">
      <c r="B11" s="1" t="s">
        <v>27</v>
      </c>
      <c r="C11" s="1" t="s">
        <v>28</v>
      </c>
    </row>
    <row r="12" spans="2:3" x14ac:dyDescent="0.25">
      <c r="B12" s="1" t="s">
        <v>29</v>
      </c>
      <c r="C12" s="1" t="s">
        <v>30</v>
      </c>
    </row>
    <row r="13" spans="2:3" x14ac:dyDescent="0.25">
      <c r="B13" s="1" t="s">
        <v>6</v>
      </c>
      <c r="C13" s="1" t="s">
        <v>7</v>
      </c>
    </row>
    <row r="14" spans="2:3" x14ac:dyDescent="0.25">
      <c r="B14" s="1" t="s">
        <v>8</v>
      </c>
      <c r="C14" s="1" t="s">
        <v>9</v>
      </c>
    </row>
    <row r="15" spans="2:3" x14ac:dyDescent="0.25">
      <c r="B15" s="1" t="s">
        <v>11</v>
      </c>
      <c r="C15" s="1" t="s">
        <v>10</v>
      </c>
    </row>
    <row r="16" spans="2:3" x14ac:dyDescent="0.25">
      <c r="B16" s="1" t="s">
        <v>20</v>
      </c>
      <c r="C16" s="1" t="s">
        <v>21</v>
      </c>
    </row>
    <row r="17" spans="2:5" x14ac:dyDescent="0.25">
      <c r="B17" s="1" t="s">
        <v>22</v>
      </c>
      <c r="C17" s="1" t="s">
        <v>24</v>
      </c>
    </row>
    <row r="18" spans="2:5" x14ac:dyDescent="0.25">
      <c r="B18" s="1" t="s">
        <v>23</v>
      </c>
      <c r="C18" s="1" t="s">
        <v>25</v>
      </c>
    </row>
    <row r="19" spans="2:5" x14ac:dyDescent="0.25">
      <c r="B19" s="73" t="s">
        <v>147</v>
      </c>
      <c r="C19" s="1" t="s">
        <v>148</v>
      </c>
    </row>
    <row r="20" spans="2:5" x14ac:dyDescent="0.25">
      <c r="B20" s="73"/>
    </row>
    <row r="21" spans="2:5" x14ac:dyDescent="0.25">
      <c r="B21" s="41" t="s">
        <v>149</v>
      </c>
    </row>
    <row r="22" spans="2:5" ht="10.5" customHeight="1" x14ac:dyDescent="0.25">
      <c r="B22" s="73"/>
    </row>
    <row r="23" spans="2:5" ht="42.75" customHeight="1" x14ac:dyDescent="0.25">
      <c r="B23" s="74" t="s">
        <v>164</v>
      </c>
      <c r="C23" s="74"/>
      <c r="D23" s="74"/>
      <c r="E23" s="74"/>
    </row>
    <row r="24" spans="2:5" x14ac:dyDescent="0.25">
      <c r="B24" s="75" t="s">
        <v>165</v>
      </c>
      <c r="C24" s="75"/>
      <c r="D24" s="75"/>
      <c r="E24" s="75"/>
    </row>
    <row r="25" spans="2:5" x14ac:dyDescent="0.25">
      <c r="B25" s="75" t="s">
        <v>150</v>
      </c>
      <c r="C25" s="77" t="s">
        <v>170</v>
      </c>
      <c r="D25" s="75"/>
      <c r="E25" s="75"/>
    </row>
    <row r="26" spans="2:5" x14ac:dyDescent="0.25">
      <c r="B26" s="75" t="s">
        <v>151</v>
      </c>
      <c r="C26" s="75"/>
      <c r="D26" s="75"/>
      <c r="E26" s="75"/>
    </row>
    <row r="27" spans="2:5" x14ac:dyDescent="0.25">
      <c r="B27" s="75"/>
      <c r="C27" s="75"/>
      <c r="D27" s="75"/>
      <c r="E27" s="75"/>
    </row>
    <row r="28" spans="2:5" x14ac:dyDescent="0.25">
      <c r="B28" s="75" t="s">
        <v>177</v>
      </c>
      <c r="C28" s="75"/>
      <c r="D28" s="75"/>
      <c r="E28" s="75"/>
    </row>
    <row r="29" spans="2:5" x14ac:dyDescent="0.25">
      <c r="B29" s="75" t="s">
        <v>152</v>
      </c>
      <c r="C29" s="75" t="s">
        <v>154</v>
      </c>
      <c r="D29" s="75"/>
      <c r="E29" s="75"/>
    </row>
    <row r="30" spans="2:5" x14ac:dyDescent="0.25">
      <c r="B30" s="75" t="s">
        <v>153</v>
      </c>
      <c r="C30" s="75" t="s">
        <v>155</v>
      </c>
      <c r="D30" s="75"/>
      <c r="E30" s="75"/>
    </row>
    <row r="31" spans="2:5" x14ac:dyDescent="0.25">
      <c r="B31" s="75"/>
      <c r="C31" s="75"/>
      <c r="D31" s="75"/>
      <c r="E31" s="75"/>
    </row>
    <row r="32" spans="2:5" x14ac:dyDescent="0.25">
      <c r="B32" s="76" t="s">
        <v>157</v>
      </c>
      <c r="C32" s="75"/>
      <c r="D32" s="75"/>
      <c r="E32" s="75"/>
    </row>
    <row r="33" spans="2:5" x14ac:dyDescent="0.25">
      <c r="B33" s="75"/>
      <c r="C33" s="75"/>
      <c r="D33" s="75"/>
      <c r="E33" s="75"/>
    </row>
    <row r="34" spans="2:5" x14ac:dyDescent="0.25">
      <c r="B34" s="75" t="s">
        <v>158</v>
      </c>
      <c r="C34" s="75"/>
      <c r="D34" s="75"/>
      <c r="E34" s="75"/>
    </row>
    <row r="35" spans="2:5" x14ac:dyDescent="0.25">
      <c r="B35" s="75"/>
      <c r="C35" s="75"/>
      <c r="D35" s="75"/>
      <c r="E35" s="75"/>
    </row>
    <row r="36" spans="2:5" x14ac:dyDescent="0.25">
      <c r="B36" s="77" t="s">
        <v>159</v>
      </c>
      <c r="C36" s="75"/>
      <c r="D36" s="75"/>
      <c r="E36" s="75"/>
    </row>
    <row r="37" spans="2:5" x14ac:dyDescent="0.25">
      <c r="B37" s="77" t="s">
        <v>160</v>
      </c>
      <c r="C37" s="75"/>
      <c r="D37" s="75"/>
      <c r="E37" s="75"/>
    </row>
    <row r="38" spans="2:5" x14ac:dyDescent="0.25">
      <c r="B38" s="77" t="s">
        <v>161</v>
      </c>
      <c r="C38" s="75"/>
      <c r="D38" s="75"/>
      <c r="E38" s="75"/>
    </row>
    <row r="39" spans="2:5" x14ac:dyDescent="0.25">
      <c r="B39" s="77" t="s">
        <v>162</v>
      </c>
      <c r="C39" s="75"/>
      <c r="D39" s="75"/>
      <c r="E39" s="75"/>
    </row>
    <row r="40" spans="2:5" x14ac:dyDescent="0.25">
      <c r="B40" s="77" t="s">
        <v>163</v>
      </c>
      <c r="C40" s="75"/>
      <c r="D40" s="75"/>
      <c r="E40" s="75"/>
    </row>
    <row r="41" spans="2:5" x14ac:dyDescent="0.25">
      <c r="B41" s="75"/>
      <c r="C41" s="75"/>
      <c r="D41" s="75"/>
      <c r="E41" s="75"/>
    </row>
    <row r="42" spans="2:5" x14ac:dyDescent="0.25">
      <c r="B42" s="77" t="s">
        <v>166</v>
      </c>
      <c r="C42" s="75"/>
      <c r="D42" s="75"/>
      <c r="E42" s="75"/>
    </row>
    <row r="43" spans="2:5" x14ac:dyDescent="0.25">
      <c r="B43" s="77" t="s">
        <v>167</v>
      </c>
      <c r="C43" s="75"/>
      <c r="D43" s="75"/>
      <c r="E43" s="75"/>
    </row>
    <row r="44" spans="2:5" x14ac:dyDescent="0.25">
      <c r="B44" s="77" t="s">
        <v>171</v>
      </c>
      <c r="C44" s="75"/>
      <c r="D44" s="75"/>
      <c r="E44" s="75"/>
    </row>
    <row r="45" spans="2:5" x14ac:dyDescent="0.25">
      <c r="B45" s="75"/>
      <c r="C45" s="75"/>
      <c r="D45" s="75"/>
      <c r="E45" s="75"/>
    </row>
    <row r="46" spans="2:5" x14ac:dyDescent="0.25">
      <c r="B46" s="77" t="s">
        <v>173</v>
      </c>
      <c r="C46" s="75"/>
      <c r="D46" s="75"/>
      <c r="E46" s="75"/>
    </row>
    <row r="47" spans="2:5" x14ac:dyDescent="0.25">
      <c r="B47" s="77" t="s">
        <v>174</v>
      </c>
      <c r="C47" s="75"/>
      <c r="D47" s="75"/>
      <c r="E47" s="75"/>
    </row>
    <row r="48" spans="2:5" x14ac:dyDescent="0.25">
      <c r="B48" s="77"/>
      <c r="C48" s="75"/>
      <c r="D48" s="75"/>
      <c r="E48" s="75"/>
    </row>
    <row r="49" spans="1:7" ht="38.25" customHeight="1" x14ac:dyDescent="0.25">
      <c r="B49" s="74" t="s">
        <v>175</v>
      </c>
      <c r="C49" s="74"/>
      <c r="D49" s="74"/>
      <c r="E49" s="74"/>
    </row>
    <row r="50" spans="1:7" x14ac:dyDescent="0.25">
      <c r="B50" s="77" t="s">
        <v>176</v>
      </c>
      <c r="C50" s="75"/>
      <c r="D50" s="75"/>
      <c r="E50" s="75"/>
    </row>
    <row r="51" spans="1:7" x14ac:dyDescent="0.25">
      <c r="B51" s="75"/>
      <c r="C51" s="75"/>
      <c r="D51" s="75"/>
      <c r="E51" s="75"/>
    </row>
    <row r="52" spans="1:7" ht="15.75" thickBot="1" x14ac:dyDescent="0.3"/>
    <row r="53" spans="1:7" s="42" customFormat="1" ht="30.75" thickBot="1" x14ac:dyDescent="0.3">
      <c r="A53" s="44" t="s">
        <v>59</v>
      </c>
      <c r="B53" s="47" t="s">
        <v>58</v>
      </c>
      <c r="C53" s="46" t="s">
        <v>70</v>
      </c>
      <c r="D53" s="47" t="s">
        <v>32</v>
      </c>
      <c r="E53" s="45" t="s">
        <v>0</v>
      </c>
      <c r="F53" s="47" t="s">
        <v>60</v>
      </c>
      <c r="G53" s="43"/>
    </row>
    <row r="54" spans="1:7" ht="45" x14ac:dyDescent="0.25">
      <c r="A54" s="50">
        <v>1</v>
      </c>
      <c r="B54" s="51" t="s">
        <v>71</v>
      </c>
      <c r="C54" s="52" t="s">
        <v>26</v>
      </c>
      <c r="D54" s="52" t="s">
        <v>156</v>
      </c>
      <c r="E54" s="52" t="s">
        <v>61</v>
      </c>
      <c r="F54" s="53" t="s">
        <v>31</v>
      </c>
    </row>
    <row r="55" spans="1:7" ht="90" x14ac:dyDescent="0.25">
      <c r="A55" s="54">
        <v>2</v>
      </c>
      <c r="B55" s="48" t="s">
        <v>86</v>
      </c>
      <c r="C55" s="49" t="s">
        <v>146</v>
      </c>
      <c r="D55" s="49"/>
      <c r="E55" s="49" t="s">
        <v>90</v>
      </c>
      <c r="F55" s="55" t="s">
        <v>31</v>
      </c>
    </row>
    <row r="56" spans="1:7" ht="60" x14ac:dyDescent="0.25">
      <c r="A56" s="54">
        <v>3</v>
      </c>
      <c r="B56" s="49" t="s">
        <v>168</v>
      </c>
      <c r="C56" s="49" t="s">
        <v>80</v>
      </c>
      <c r="D56" s="49" t="s">
        <v>72</v>
      </c>
      <c r="E56" s="49" t="s">
        <v>89</v>
      </c>
      <c r="F56" s="55" t="s">
        <v>62</v>
      </c>
    </row>
    <row r="57" spans="1:7" ht="150" x14ac:dyDescent="0.25">
      <c r="A57" s="54">
        <v>4</v>
      </c>
      <c r="B57" s="48" t="s">
        <v>87</v>
      </c>
      <c r="C57" s="49" t="s">
        <v>169</v>
      </c>
      <c r="D57" s="49" t="s">
        <v>88</v>
      </c>
      <c r="E57" s="49" t="s">
        <v>124</v>
      </c>
      <c r="F57" s="55" t="s">
        <v>117</v>
      </c>
    </row>
    <row r="58" spans="1:7" ht="105.75" thickBot="1" x14ac:dyDescent="0.3">
      <c r="A58" s="56">
        <v>5</v>
      </c>
      <c r="B58" s="57" t="s">
        <v>125</v>
      </c>
      <c r="C58" s="58" t="s">
        <v>140</v>
      </c>
      <c r="D58" s="58" t="s">
        <v>126</v>
      </c>
      <c r="E58" s="58" t="s">
        <v>172</v>
      </c>
      <c r="F58" s="59" t="s">
        <v>127</v>
      </c>
    </row>
  </sheetData>
  <mergeCells count="2">
    <mergeCell ref="B23:E23"/>
    <mergeCell ref="B49:E49"/>
  </mergeCells>
  <pageMargins left="0.70866141732283472" right="0.16" top="0.11" bottom="0.18" header="0.11" footer="0.16"/>
  <pageSetup paperSize="9" scale="7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workbookViewId="0">
      <selection activeCell="B2" sqref="B2"/>
    </sheetView>
  </sheetViews>
  <sheetFormatPr defaultRowHeight="15" x14ac:dyDescent="0.25"/>
  <cols>
    <col min="2" max="2" width="14.42578125" bestFit="1" customWidth="1"/>
    <col min="3" max="3" width="9.85546875" bestFit="1" customWidth="1"/>
    <col min="4" max="4" width="11.5703125" bestFit="1" customWidth="1"/>
    <col min="10" max="10" width="11.28515625" bestFit="1" customWidth="1"/>
    <col min="11" max="11" width="9.140625" style="4"/>
    <col min="13" max="13" width="8.7109375" customWidth="1"/>
    <col min="14" max="14" width="7.140625" customWidth="1"/>
    <col min="15" max="15" width="12.85546875" customWidth="1"/>
    <col min="16" max="16" width="8" customWidth="1"/>
    <col min="17" max="17" width="7.140625" customWidth="1"/>
  </cols>
  <sheetData>
    <row r="1" spans="1:18" x14ac:dyDescent="0.25">
      <c r="A1" s="7" t="s">
        <v>52</v>
      </c>
      <c r="B1" s="60" t="s">
        <v>144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A3" s="5" t="s">
        <v>33</v>
      </c>
      <c r="B3" s="5" t="s">
        <v>34</v>
      </c>
      <c r="C3" s="5" t="s">
        <v>35</v>
      </c>
      <c r="D3" s="5" t="s">
        <v>38</v>
      </c>
      <c r="E3" s="5" t="s">
        <v>36</v>
      </c>
      <c r="F3" s="5" t="s">
        <v>37</v>
      </c>
      <c r="G3" s="5" t="s">
        <v>39</v>
      </c>
      <c r="H3" s="21" t="s">
        <v>81</v>
      </c>
      <c r="I3" s="21" t="s">
        <v>4</v>
      </c>
      <c r="J3" s="5" t="s">
        <v>40</v>
      </c>
      <c r="K3" s="6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48</v>
      </c>
    </row>
    <row r="4" spans="1:18" x14ac:dyDescent="0.25">
      <c r="A4" s="5">
        <v>1</v>
      </c>
      <c r="B4" s="5" t="s">
        <v>49</v>
      </c>
      <c r="C4" s="5">
        <v>77777777</v>
      </c>
      <c r="D4" s="5">
        <v>1</v>
      </c>
      <c r="E4" s="5" t="s">
        <v>51</v>
      </c>
      <c r="F4" s="5">
        <v>100</v>
      </c>
      <c r="G4" s="5">
        <v>100</v>
      </c>
      <c r="H4" s="22">
        <v>6</v>
      </c>
      <c r="I4" s="22">
        <f>G4*H4%+G4</f>
        <v>106</v>
      </c>
      <c r="J4" s="5">
        <v>18</v>
      </c>
      <c r="K4" s="6">
        <f>G4*18/118</f>
        <v>15.254237288135593</v>
      </c>
      <c r="L4" s="5" t="s">
        <v>53</v>
      </c>
      <c r="M4" s="5">
        <v>7777777777</v>
      </c>
      <c r="N4" s="5" t="s">
        <v>54</v>
      </c>
      <c r="O4" s="5" t="s">
        <v>55</v>
      </c>
      <c r="P4" s="5"/>
      <c r="Q4" s="5"/>
      <c r="R4" s="5"/>
    </row>
    <row r="5" spans="1:18" x14ac:dyDescent="0.25">
      <c r="A5" s="5">
        <v>2</v>
      </c>
      <c r="B5" s="5" t="s">
        <v>50</v>
      </c>
      <c r="C5" s="5">
        <v>55555555</v>
      </c>
      <c r="D5" s="5">
        <v>1</v>
      </c>
      <c r="E5" s="5" t="s">
        <v>51</v>
      </c>
      <c r="F5" s="5">
        <v>200</v>
      </c>
      <c r="G5" s="5">
        <v>200</v>
      </c>
      <c r="H5" s="22">
        <v>4</v>
      </c>
      <c r="I5" s="22">
        <f>G5*H5%+G5</f>
        <v>208</v>
      </c>
      <c r="J5" s="5">
        <v>18</v>
      </c>
      <c r="K5" s="6">
        <f>G5*18/118</f>
        <v>30.508474576271187</v>
      </c>
      <c r="L5" s="5" t="s">
        <v>53</v>
      </c>
      <c r="M5" s="5">
        <v>50000000000</v>
      </c>
      <c r="N5" s="5" t="s">
        <v>54</v>
      </c>
      <c r="O5" s="5" t="s">
        <v>55</v>
      </c>
      <c r="P5" s="5" t="s">
        <v>56</v>
      </c>
      <c r="Q5" s="5" t="s">
        <v>57</v>
      </c>
      <c r="R5" s="5"/>
    </row>
  </sheetData>
  <mergeCells count="1">
    <mergeCell ref="B1:R1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workbookViewId="0">
      <selection activeCell="B7" sqref="B7"/>
    </sheetView>
  </sheetViews>
  <sheetFormatPr defaultRowHeight="15" x14ac:dyDescent="0.25"/>
  <cols>
    <col min="2" max="2" width="16.5703125" customWidth="1"/>
    <col min="13" max="13" width="13.5703125" customWidth="1"/>
  </cols>
  <sheetData>
    <row r="1" spans="1:18" x14ac:dyDescent="0.25">
      <c r="A1" t="s">
        <v>63</v>
      </c>
      <c r="K1" s="4"/>
    </row>
    <row r="2" spans="1:18" x14ac:dyDescent="0.25">
      <c r="B2" s="61" t="s">
        <v>144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x14ac:dyDescent="0.25">
      <c r="A3" s="5" t="s">
        <v>33</v>
      </c>
      <c r="B3" s="5" t="s">
        <v>34</v>
      </c>
      <c r="C3" s="5" t="s">
        <v>35</v>
      </c>
      <c r="D3" s="5" t="s">
        <v>38</v>
      </c>
      <c r="E3" s="5" t="s">
        <v>36</v>
      </c>
      <c r="F3" s="5" t="s">
        <v>37</v>
      </c>
      <c r="G3" s="5" t="s">
        <v>39</v>
      </c>
      <c r="H3" s="21" t="s">
        <v>81</v>
      </c>
      <c r="I3" s="21" t="s">
        <v>4</v>
      </c>
      <c r="J3" s="5" t="s">
        <v>40</v>
      </c>
      <c r="K3" s="6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48</v>
      </c>
    </row>
    <row r="4" spans="1:18" x14ac:dyDescent="0.25">
      <c r="A4" s="5">
        <v>1</v>
      </c>
      <c r="B4" s="5" t="s">
        <v>49</v>
      </c>
      <c r="C4" s="5">
        <v>77777777</v>
      </c>
      <c r="D4" s="5">
        <v>1</v>
      </c>
      <c r="E4" s="5" t="s">
        <v>51</v>
      </c>
      <c r="F4" s="5">
        <v>100</v>
      </c>
      <c r="G4" s="5">
        <v>100</v>
      </c>
      <c r="H4" s="22">
        <v>6</v>
      </c>
      <c r="I4" s="22">
        <f>G4*H4%+G4</f>
        <v>106</v>
      </c>
      <c r="J4" s="5">
        <v>18</v>
      </c>
      <c r="K4" s="6">
        <f>G4*18/118</f>
        <v>15.254237288135593</v>
      </c>
      <c r="L4" s="5" t="s">
        <v>53</v>
      </c>
      <c r="M4" s="5">
        <v>7777777777</v>
      </c>
      <c r="N4" s="5" t="s">
        <v>54</v>
      </c>
      <c r="O4" s="5" t="s">
        <v>55</v>
      </c>
      <c r="P4" s="5"/>
      <c r="Q4" s="5"/>
      <c r="R4" s="5"/>
    </row>
    <row r="5" spans="1:18" x14ac:dyDescent="0.25">
      <c r="K5" s="4"/>
    </row>
    <row r="6" spans="1:18" x14ac:dyDescent="0.25">
      <c r="B6" s="61" t="s">
        <v>145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5">
      <c r="A7" s="5" t="s">
        <v>33</v>
      </c>
      <c r="B7" s="5" t="s">
        <v>34</v>
      </c>
      <c r="C7" s="5" t="s">
        <v>35</v>
      </c>
      <c r="D7" s="5" t="s">
        <v>38</v>
      </c>
      <c r="E7" s="5" t="s">
        <v>36</v>
      </c>
      <c r="F7" s="5" t="s">
        <v>37</v>
      </c>
      <c r="G7" s="5" t="s">
        <v>39</v>
      </c>
      <c r="H7" s="21" t="s">
        <v>81</v>
      </c>
      <c r="I7" s="21" t="s">
        <v>4</v>
      </c>
      <c r="J7" s="5" t="s">
        <v>40</v>
      </c>
      <c r="K7" s="6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  <c r="Q7" s="5" t="s">
        <v>47</v>
      </c>
      <c r="R7" s="5" t="s">
        <v>48</v>
      </c>
    </row>
    <row r="8" spans="1:18" x14ac:dyDescent="0.25">
      <c r="A8" s="5">
        <v>1</v>
      </c>
      <c r="B8" s="5" t="s">
        <v>49</v>
      </c>
      <c r="C8" s="5">
        <v>77777777</v>
      </c>
      <c r="D8" s="5">
        <v>1</v>
      </c>
      <c r="E8" s="5" t="s">
        <v>51</v>
      </c>
      <c r="F8" s="5">
        <v>100</v>
      </c>
      <c r="G8" s="5">
        <v>100</v>
      </c>
      <c r="H8" s="22">
        <v>16</v>
      </c>
      <c r="I8" s="22">
        <f>G8*H8%+G8</f>
        <v>116</v>
      </c>
      <c r="J8" s="5">
        <v>18</v>
      </c>
      <c r="K8" s="6">
        <f>G8*18/118</f>
        <v>15.254237288135593</v>
      </c>
      <c r="L8" s="5" t="s">
        <v>53</v>
      </c>
      <c r="M8" s="5">
        <v>7777777777</v>
      </c>
      <c r="N8" s="5" t="s">
        <v>54</v>
      </c>
      <c r="O8" s="5" t="s">
        <v>75</v>
      </c>
      <c r="P8" s="5"/>
      <c r="Q8" s="5"/>
      <c r="R8" s="5"/>
    </row>
    <row r="11" spans="1:18" ht="15.75" thickBot="1" x14ac:dyDescent="0.3">
      <c r="B11" t="s">
        <v>65</v>
      </c>
    </row>
    <row r="12" spans="1:18" ht="15.75" thickBot="1" x14ac:dyDescent="0.3">
      <c r="B12" s="10" t="s">
        <v>64</v>
      </c>
      <c r="C12" s="11" t="s">
        <v>37</v>
      </c>
      <c r="D12" s="11" t="s">
        <v>66</v>
      </c>
      <c r="E12" s="11" t="s">
        <v>67</v>
      </c>
      <c r="F12" s="12"/>
    </row>
    <row r="13" spans="1:18" x14ac:dyDescent="0.25">
      <c r="B13" s="13" t="s">
        <v>68</v>
      </c>
      <c r="C13" s="23">
        <f>(I4+I8)/2</f>
        <v>111</v>
      </c>
      <c r="D13" s="14"/>
      <c r="E13" s="14"/>
      <c r="F13" s="15"/>
    </row>
    <row r="14" spans="1:18" x14ac:dyDescent="0.25">
      <c r="B14" s="16" t="s">
        <v>69</v>
      </c>
      <c r="C14" s="5">
        <v>100</v>
      </c>
      <c r="D14" s="5"/>
      <c r="E14" s="5"/>
      <c r="F14" s="17"/>
    </row>
    <row r="15" spans="1:18" x14ac:dyDescent="0.25">
      <c r="B15" s="16" t="s">
        <v>76</v>
      </c>
      <c r="C15" s="5"/>
      <c r="D15" s="5"/>
      <c r="E15" s="5"/>
      <c r="F15" s="17"/>
    </row>
    <row r="16" spans="1:18" x14ac:dyDescent="0.25">
      <c r="B16" s="16" t="s">
        <v>77</v>
      </c>
      <c r="C16" s="5"/>
      <c r="D16" s="5"/>
      <c r="E16" s="5"/>
      <c r="F16" s="17"/>
    </row>
    <row r="17" spans="2:6" x14ac:dyDescent="0.25">
      <c r="B17" s="16" t="s">
        <v>78</v>
      </c>
      <c r="C17" s="5"/>
      <c r="D17" s="5"/>
      <c r="E17" s="5"/>
      <c r="F17" s="17"/>
    </row>
    <row r="18" spans="2:6" ht="15.75" thickBot="1" x14ac:dyDescent="0.3">
      <c r="B18" s="18" t="s">
        <v>79</v>
      </c>
      <c r="C18" s="19"/>
      <c r="D18" s="19"/>
      <c r="E18" s="19"/>
      <c r="F18" s="20"/>
    </row>
  </sheetData>
  <mergeCells count="2">
    <mergeCell ref="B2:R2"/>
    <mergeCell ref="B6:R6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selection activeCell="B42" sqref="B42"/>
    </sheetView>
  </sheetViews>
  <sheetFormatPr defaultRowHeight="15" x14ac:dyDescent="0.25"/>
  <cols>
    <col min="1" max="1" width="11.85546875" customWidth="1"/>
    <col min="2" max="2" width="16.28515625" customWidth="1"/>
    <col min="3" max="3" width="18" customWidth="1"/>
    <col min="5" max="5" width="15.140625" customWidth="1"/>
    <col min="6" max="6" width="15.28515625" customWidth="1"/>
    <col min="10" max="10" width="11.28515625" bestFit="1" customWidth="1"/>
    <col min="13" max="13" width="11" bestFit="1" customWidth="1"/>
  </cols>
  <sheetData>
    <row r="1" spans="1:18" x14ac:dyDescent="0.25">
      <c r="A1" s="7" t="s">
        <v>119</v>
      </c>
    </row>
    <row r="2" spans="1:18" x14ac:dyDescent="0.25">
      <c r="A2" s="7"/>
    </row>
    <row r="3" spans="1:18" x14ac:dyDescent="0.25">
      <c r="A3" s="7" t="s">
        <v>122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7"/>
      <c r="B4" s="60" t="s">
        <v>144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18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5" t="s">
        <v>33</v>
      </c>
      <c r="B6" s="5" t="s">
        <v>34</v>
      </c>
      <c r="C6" s="5" t="s">
        <v>35</v>
      </c>
      <c r="D6" s="5" t="s">
        <v>38</v>
      </c>
      <c r="E6" s="5" t="s">
        <v>36</v>
      </c>
      <c r="F6" s="5" t="s">
        <v>37</v>
      </c>
      <c r="G6" s="5" t="s">
        <v>39</v>
      </c>
      <c r="H6" s="21" t="s">
        <v>81</v>
      </c>
      <c r="I6" s="21" t="s">
        <v>4</v>
      </c>
      <c r="J6" s="5" t="s">
        <v>40</v>
      </c>
      <c r="K6" s="6" t="s">
        <v>41</v>
      </c>
      <c r="L6" s="5" t="s">
        <v>42</v>
      </c>
      <c r="M6" s="5" t="s">
        <v>43</v>
      </c>
      <c r="N6" s="5" t="s">
        <v>44</v>
      </c>
      <c r="O6" s="5" t="s">
        <v>45</v>
      </c>
      <c r="P6" s="5" t="s">
        <v>46</v>
      </c>
      <c r="Q6" s="5" t="s">
        <v>47</v>
      </c>
      <c r="R6" s="5" t="s">
        <v>48</v>
      </c>
    </row>
    <row r="7" spans="1:18" x14ac:dyDescent="0.25">
      <c r="A7" s="5">
        <v>1</v>
      </c>
      <c r="B7" s="5" t="s">
        <v>49</v>
      </c>
      <c r="C7" s="5">
        <v>77777777</v>
      </c>
      <c r="D7" s="5">
        <v>2</v>
      </c>
      <c r="E7" s="5" t="s">
        <v>51</v>
      </c>
      <c r="F7" s="5">
        <v>100</v>
      </c>
      <c r="G7" s="5">
        <v>200</v>
      </c>
      <c r="H7" s="22">
        <v>6</v>
      </c>
      <c r="I7" s="22">
        <f>G7*H7%+G7</f>
        <v>212</v>
      </c>
      <c r="J7" s="5">
        <v>18</v>
      </c>
      <c r="K7" s="6">
        <f>G7*18/118</f>
        <v>30.508474576271187</v>
      </c>
      <c r="L7" s="5" t="s">
        <v>53</v>
      </c>
      <c r="M7" s="5">
        <v>7777777777</v>
      </c>
      <c r="N7" s="5" t="s">
        <v>54</v>
      </c>
      <c r="O7" s="5" t="s">
        <v>55</v>
      </c>
      <c r="P7" s="5"/>
      <c r="Q7" s="5"/>
      <c r="R7" s="5"/>
    </row>
    <row r="9" spans="1:18" x14ac:dyDescent="0.25">
      <c r="B9" s="60" t="s">
        <v>145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1" spans="1:18" x14ac:dyDescent="0.25">
      <c r="A11" s="5" t="s">
        <v>33</v>
      </c>
      <c r="B11" s="5" t="s">
        <v>34</v>
      </c>
      <c r="C11" s="5" t="s">
        <v>35</v>
      </c>
      <c r="D11" s="5" t="s">
        <v>38</v>
      </c>
      <c r="E11" s="5" t="s">
        <v>36</v>
      </c>
      <c r="F11" s="5" t="s">
        <v>37</v>
      </c>
      <c r="G11" s="5" t="s">
        <v>39</v>
      </c>
      <c r="H11" s="21" t="s">
        <v>81</v>
      </c>
      <c r="I11" s="21" t="s">
        <v>4</v>
      </c>
      <c r="J11" s="5" t="s">
        <v>40</v>
      </c>
      <c r="K11" s="6" t="s">
        <v>41</v>
      </c>
      <c r="L11" s="5" t="s">
        <v>42</v>
      </c>
      <c r="M11" s="5" t="s">
        <v>43</v>
      </c>
      <c r="N11" s="5" t="s">
        <v>44</v>
      </c>
      <c r="O11" s="5" t="s">
        <v>45</v>
      </c>
      <c r="P11" s="5" t="s">
        <v>46</v>
      </c>
      <c r="Q11" s="5" t="s">
        <v>47</v>
      </c>
      <c r="R11" s="5" t="s">
        <v>48</v>
      </c>
    </row>
    <row r="12" spans="1:18" x14ac:dyDescent="0.25">
      <c r="A12" s="5">
        <v>1</v>
      </c>
      <c r="B12" s="5" t="s">
        <v>49</v>
      </c>
      <c r="C12" s="5">
        <v>77777777</v>
      </c>
      <c r="D12" s="5">
        <v>1</v>
      </c>
      <c r="E12" s="5" t="s">
        <v>51</v>
      </c>
      <c r="F12" s="5">
        <v>100</v>
      </c>
      <c r="G12" s="5">
        <v>100</v>
      </c>
      <c r="H12" s="22">
        <v>16</v>
      </c>
      <c r="I12" s="22">
        <f>G12*H12%+G12</f>
        <v>116</v>
      </c>
      <c r="J12" s="5">
        <v>18</v>
      </c>
      <c r="K12" s="6">
        <f>G12*18/118</f>
        <v>15.254237288135593</v>
      </c>
      <c r="L12" s="5" t="s">
        <v>53</v>
      </c>
      <c r="M12" s="5">
        <v>7777777777</v>
      </c>
      <c r="N12" s="5" t="s">
        <v>54</v>
      </c>
      <c r="O12" s="5" t="s">
        <v>55</v>
      </c>
      <c r="P12" s="5"/>
      <c r="Q12" s="5"/>
      <c r="R12" s="5"/>
    </row>
    <row r="15" spans="1:18" ht="15.75" thickBot="1" x14ac:dyDescent="0.3">
      <c r="B15" t="s">
        <v>65</v>
      </c>
    </row>
    <row r="16" spans="1:18" ht="15.75" thickBot="1" x14ac:dyDescent="0.3">
      <c r="B16" s="10" t="s">
        <v>64</v>
      </c>
      <c r="C16" s="11" t="s">
        <v>37</v>
      </c>
      <c r="D16" s="11" t="s">
        <v>66</v>
      </c>
      <c r="E16" s="11" t="s">
        <v>67</v>
      </c>
      <c r="F16" s="12"/>
    </row>
    <row r="17" spans="2:6" x14ac:dyDescent="0.25">
      <c r="B17" s="13" t="s">
        <v>68</v>
      </c>
      <c r="C17" s="40">
        <f>(I7+I12)/3</f>
        <v>109.33333333333333</v>
      </c>
      <c r="D17" s="14"/>
      <c r="E17" s="14"/>
      <c r="F17" s="15"/>
    </row>
    <row r="18" spans="2:6" x14ac:dyDescent="0.25">
      <c r="B18" s="16" t="s">
        <v>69</v>
      </c>
      <c r="C18" s="5">
        <v>100</v>
      </c>
      <c r="D18" s="5"/>
      <c r="E18" s="5"/>
      <c r="F18" s="17"/>
    </row>
    <row r="19" spans="2:6" x14ac:dyDescent="0.25">
      <c r="B19" s="16" t="s">
        <v>76</v>
      </c>
      <c r="C19" s="5"/>
      <c r="D19" s="5"/>
      <c r="E19" s="5"/>
      <c r="F19" s="17"/>
    </row>
    <row r="20" spans="2:6" x14ac:dyDescent="0.25">
      <c r="B20" s="16" t="s">
        <v>77</v>
      </c>
      <c r="C20" s="5"/>
      <c r="D20" s="5"/>
      <c r="E20" s="5"/>
      <c r="F20" s="17"/>
    </row>
    <row r="21" spans="2:6" x14ac:dyDescent="0.25">
      <c r="B21" s="16" t="s">
        <v>78</v>
      </c>
      <c r="C21" s="5"/>
      <c r="D21" s="5"/>
      <c r="E21" s="5"/>
      <c r="F21" s="17"/>
    </row>
    <row r="22" spans="2:6" ht="15.75" thickBot="1" x14ac:dyDescent="0.3">
      <c r="B22" s="18" t="s">
        <v>79</v>
      </c>
      <c r="C22" s="19"/>
      <c r="D22" s="19"/>
      <c r="E22" s="19"/>
      <c r="F22" s="20"/>
    </row>
    <row r="24" spans="2:6" x14ac:dyDescent="0.25">
      <c r="B24" t="s">
        <v>120</v>
      </c>
    </row>
    <row r="26" spans="2:6" ht="15.75" thickBot="1" x14ac:dyDescent="0.3">
      <c r="B26" t="s">
        <v>65</v>
      </c>
    </row>
    <row r="27" spans="2:6" ht="15.75" thickBot="1" x14ac:dyDescent="0.3">
      <c r="B27" s="10" t="s">
        <v>64</v>
      </c>
      <c r="C27" s="11" t="s">
        <v>37</v>
      </c>
      <c r="D27" s="11" t="s">
        <v>66</v>
      </c>
      <c r="E27" s="11" t="s">
        <v>67</v>
      </c>
      <c r="F27" s="12"/>
    </row>
    <row r="28" spans="2:6" x14ac:dyDescent="0.25">
      <c r="B28" s="13" t="s">
        <v>68</v>
      </c>
      <c r="C28" s="23">
        <v>100</v>
      </c>
      <c r="D28" s="14"/>
      <c r="E28" s="14"/>
      <c r="F28" s="15"/>
    </row>
    <row r="29" spans="2:6" x14ac:dyDescent="0.25">
      <c r="B29" s="16" t="s">
        <v>69</v>
      </c>
      <c r="C29" s="5">
        <v>100</v>
      </c>
      <c r="D29" s="5"/>
      <c r="E29" s="5"/>
      <c r="F29" s="17"/>
    </row>
    <row r="30" spans="2:6" x14ac:dyDescent="0.25">
      <c r="B30" s="16" t="s">
        <v>76</v>
      </c>
      <c r="C30" s="5"/>
      <c r="D30" s="5"/>
      <c r="E30" s="5"/>
      <c r="F30" s="17"/>
    </row>
    <row r="31" spans="2:6" x14ac:dyDescent="0.25">
      <c r="B31" s="16" t="s">
        <v>77</v>
      </c>
      <c r="C31" s="5"/>
      <c r="D31" s="5"/>
      <c r="E31" s="5"/>
      <c r="F31" s="17"/>
    </row>
    <row r="32" spans="2:6" x14ac:dyDescent="0.25">
      <c r="B32" s="16" t="s">
        <v>78</v>
      </c>
      <c r="C32" s="5"/>
      <c r="D32" s="5"/>
      <c r="E32" s="5"/>
      <c r="F32" s="17"/>
    </row>
    <row r="33" spans="1:18" ht="15.75" thickBot="1" x14ac:dyDescent="0.3">
      <c r="B33" s="18" t="s">
        <v>79</v>
      </c>
      <c r="C33" s="19"/>
      <c r="D33" s="19"/>
      <c r="E33" s="19"/>
      <c r="F33" s="20"/>
    </row>
    <row r="35" spans="1:18" x14ac:dyDescent="0.25">
      <c r="A35" t="s">
        <v>121</v>
      </c>
    </row>
    <row r="36" spans="1:18" x14ac:dyDescent="0.25">
      <c r="A36" s="7"/>
      <c r="B36" s="60" t="s">
        <v>144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x14ac:dyDescent="0.25">
      <c r="A37" s="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5" t="s">
        <v>33</v>
      </c>
      <c r="B38" s="5" t="s">
        <v>34</v>
      </c>
      <c r="C38" s="5" t="s">
        <v>35</v>
      </c>
      <c r="D38" s="5" t="s">
        <v>38</v>
      </c>
      <c r="E38" s="5" t="s">
        <v>36</v>
      </c>
      <c r="F38" s="5" t="s">
        <v>37</v>
      </c>
      <c r="G38" s="5" t="s">
        <v>39</v>
      </c>
      <c r="H38" s="21" t="s">
        <v>81</v>
      </c>
      <c r="I38" s="21" t="s">
        <v>4</v>
      </c>
      <c r="J38" s="5" t="s">
        <v>40</v>
      </c>
      <c r="K38" s="6" t="s">
        <v>41</v>
      </c>
      <c r="L38" s="5" t="s">
        <v>42</v>
      </c>
      <c r="M38" s="5" t="s">
        <v>43</v>
      </c>
      <c r="N38" s="5" t="s">
        <v>44</v>
      </c>
      <c r="O38" s="5" t="s">
        <v>45</v>
      </c>
      <c r="P38" s="5" t="s">
        <v>46</v>
      </c>
      <c r="Q38" s="5" t="s">
        <v>47</v>
      </c>
      <c r="R38" s="5" t="s">
        <v>48</v>
      </c>
    </row>
    <row r="39" spans="1:18" x14ac:dyDescent="0.25">
      <c r="A39" s="5">
        <v>1</v>
      </c>
      <c r="B39" s="5" t="s">
        <v>49</v>
      </c>
      <c r="C39" s="5">
        <v>77777777</v>
      </c>
      <c r="D39" s="5">
        <v>1</v>
      </c>
      <c r="E39" s="5" t="s">
        <v>51</v>
      </c>
      <c r="F39" s="5">
        <v>100</v>
      </c>
      <c r="G39" s="5">
        <v>100</v>
      </c>
      <c r="H39" s="22">
        <v>6</v>
      </c>
      <c r="I39" s="22">
        <f>G39*H39%+G39</f>
        <v>106</v>
      </c>
      <c r="J39" s="5">
        <v>18</v>
      </c>
      <c r="K39" s="6">
        <f>G39*18/118</f>
        <v>15.254237288135593</v>
      </c>
      <c r="L39" s="5" t="s">
        <v>53</v>
      </c>
      <c r="M39" s="5">
        <v>7777777777</v>
      </c>
      <c r="N39" s="5" t="s">
        <v>54</v>
      </c>
      <c r="O39" s="5" t="s">
        <v>55</v>
      </c>
      <c r="P39" s="5"/>
      <c r="Q39" s="5"/>
      <c r="R39" s="5"/>
    </row>
    <row r="41" spans="1:18" x14ac:dyDescent="0.25">
      <c r="B41" s="60" t="s">
        <v>145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3" spans="1:18" x14ac:dyDescent="0.25">
      <c r="A43" s="5" t="s">
        <v>33</v>
      </c>
      <c r="B43" s="5" t="s">
        <v>34</v>
      </c>
      <c r="C43" s="5" t="s">
        <v>35</v>
      </c>
      <c r="D43" s="5" t="s">
        <v>38</v>
      </c>
      <c r="E43" s="5" t="s">
        <v>36</v>
      </c>
      <c r="F43" s="5" t="s">
        <v>37</v>
      </c>
      <c r="G43" s="5" t="s">
        <v>39</v>
      </c>
      <c r="H43" s="21" t="s">
        <v>81</v>
      </c>
      <c r="I43" s="21" t="s">
        <v>4</v>
      </c>
      <c r="J43" s="5" t="s">
        <v>40</v>
      </c>
      <c r="K43" s="6" t="s">
        <v>41</v>
      </c>
      <c r="L43" s="5" t="s">
        <v>42</v>
      </c>
      <c r="M43" s="5" t="s">
        <v>43</v>
      </c>
      <c r="N43" s="5" t="s">
        <v>44</v>
      </c>
      <c r="O43" s="5" t="s">
        <v>45</v>
      </c>
      <c r="P43" s="5" t="s">
        <v>46</v>
      </c>
      <c r="Q43" s="5" t="s">
        <v>47</v>
      </c>
      <c r="R43" s="5" t="s">
        <v>48</v>
      </c>
    </row>
    <row r="44" spans="1:18" x14ac:dyDescent="0.25">
      <c r="A44" s="5">
        <v>1</v>
      </c>
      <c r="B44" s="5" t="s">
        <v>49</v>
      </c>
      <c r="C44" s="5">
        <v>77777777</v>
      </c>
      <c r="D44" s="5">
        <v>1</v>
      </c>
      <c r="E44" s="5" t="s">
        <v>51</v>
      </c>
      <c r="F44" s="5">
        <v>100</v>
      </c>
      <c r="G44" s="5">
        <v>100</v>
      </c>
      <c r="H44" s="22">
        <v>16</v>
      </c>
      <c r="I44" s="22">
        <f>G44*H44%+G44</f>
        <v>116</v>
      </c>
      <c r="J44" s="5">
        <v>18</v>
      </c>
      <c r="K44" s="6">
        <f>G44*18/118</f>
        <v>15.254237288135593</v>
      </c>
      <c r="L44" s="5" t="s">
        <v>53</v>
      </c>
      <c r="M44" s="5">
        <v>7777777777</v>
      </c>
      <c r="N44" s="5" t="s">
        <v>54</v>
      </c>
      <c r="O44" s="5" t="s">
        <v>55</v>
      </c>
      <c r="P44" s="5"/>
      <c r="Q44" s="5"/>
      <c r="R44" s="5"/>
    </row>
    <row r="47" spans="1:18" x14ac:dyDescent="0.25">
      <c r="B47" t="s">
        <v>123</v>
      </c>
    </row>
    <row r="49" spans="2:6" ht="15.75" thickBot="1" x14ac:dyDescent="0.3">
      <c r="B49" t="s">
        <v>65</v>
      </c>
    </row>
    <row r="50" spans="2:6" ht="15.75" thickBot="1" x14ac:dyDescent="0.3">
      <c r="B50" s="10" t="s">
        <v>64</v>
      </c>
      <c r="C50" s="11" t="s">
        <v>37</v>
      </c>
      <c r="D50" s="11" t="s">
        <v>66</v>
      </c>
      <c r="E50" s="11" t="s">
        <v>67</v>
      </c>
      <c r="F50" s="12"/>
    </row>
    <row r="51" spans="2:6" x14ac:dyDescent="0.25">
      <c r="B51" s="13" t="s">
        <v>68</v>
      </c>
      <c r="C51" s="23">
        <v>107.33</v>
      </c>
      <c r="D51" s="14"/>
      <c r="E51" s="14"/>
      <c r="F51" s="15"/>
    </row>
    <row r="52" spans="2:6" x14ac:dyDescent="0.25">
      <c r="B52" s="16" t="s">
        <v>69</v>
      </c>
      <c r="C52" s="5">
        <v>100</v>
      </c>
      <c r="D52" s="5"/>
      <c r="E52" s="5"/>
      <c r="F52" s="17"/>
    </row>
    <row r="53" spans="2:6" x14ac:dyDescent="0.25">
      <c r="B53" s="16" t="s">
        <v>76</v>
      </c>
      <c r="C53" s="5"/>
      <c r="D53" s="5"/>
      <c r="E53" s="5"/>
      <c r="F53" s="17"/>
    </row>
    <row r="54" spans="2:6" x14ac:dyDescent="0.25">
      <c r="B54" s="16" t="s">
        <v>77</v>
      </c>
      <c r="C54" s="5"/>
      <c r="D54" s="5"/>
      <c r="E54" s="5"/>
      <c r="F54" s="17"/>
    </row>
    <row r="55" spans="2:6" x14ac:dyDescent="0.25">
      <c r="B55" s="16" t="s">
        <v>78</v>
      </c>
      <c r="C55" s="5"/>
      <c r="D55" s="5"/>
      <c r="E55" s="5"/>
      <c r="F55" s="17"/>
    </row>
    <row r="56" spans="2:6" ht="15.75" thickBot="1" x14ac:dyDescent="0.3">
      <c r="B56" s="18" t="s">
        <v>79</v>
      </c>
      <c r="C56" s="19"/>
      <c r="D56" s="19"/>
      <c r="E56" s="19"/>
      <c r="F56" s="20"/>
    </row>
  </sheetData>
  <mergeCells count="4">
    <mergeCell ref="B36:R36"/>
    <mergeCell ref="B41:R41"/>
    <mergeCell ref="B4:R4"/>
    <mergeCell ref="B9:R9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25" workbookViewId="0">
      <selection activeCell="L42" sqref="L42"/>
    </sheetView>
  </sheetViews>
  <sheetFormatPr defaultRowHeight="15" x14ac:dyDescent="0.25"/>
  <cols>
    <col min="2" max="2" width="11.5703125" bestFit="1" customWidth="1"/>
    <col min="3" max="3" width="17.85546875" bestFit="1" customWidth="1"/>
    <col min="4" max="4" width="11" bestFit="1" customWidth="1"/>
    <col min="5" max="5" width="57.7109375" bestFit="1" customWidth="1"/>
    <col min="6" max="6" width="13.85546875" bestFit="1" customWidth="1"/>
    <col min="7" max="7" width="5.7109375" bestFit="1" customWidth="1"/>
    <col min="8" max="9" width="8.140625" bestFit="1" customWidth="1"/>
  </cols>
  <sheetData>
    <row r="1" spans="1:9" x14ac:dyDescent="0.25">
      <c r="A1" t="s">
        <v>102</v>
      </c>
    </row>
    <row r="2" spans="1:9" x14ac:dyDescent="0.25">
      <c r="B2" t="s">
        <v>115</v>
      </c>
    </row>
    <row r="3" spans="1:9" x14ac:dyDescent="0.25">
      <c r="B3" t="s">
        <v>116</v>
      </c>
    </row>
    <row r="7" spans="1:9" ht="15.75" thickBot="1" x14ac:dyDescent="0.3"/>
    <row r="8" spans="1:9" ht="15.75" thickBot="1" x14ac:dyDescent="0.3">
      <c r="B8" s="62" t="s">
        <v>91</v>
      </c>
      <c r="C8" s="63"/>
      <c r="D8" s="63"/>
      <c r="E8" s="63"/>
      <c r="F8" s="63"/>
      <c r="G8" s="63"/>
      <c r="H8" s="63"/>
      <c r="I8" s="64"/>
    </row>
    <row r="9" spans="1:9" ht="15.75" thickBot="1" x14ac:dyDescent="0.3">
      <c r="B9" s="24" t="s">
        <v>93</v>
      </c>
      <c r="C9" s="65" t="s">
        <v>118</v>
      </c>
      <c r="D9" s="66"/>
      <c r="E9" s="67"/>
      <c r="F9" s="7"/>
      <c r="G9" s="7" t="s">
        <v>92</v>
      </c>
      <c r="H9" s="27">
        <v>42040</v>
      </c>
      <c r="I9" s="25"/>
    </row>
    <row r="10" spans="1:9" ht="15.75" thickBot="1" x14ac:dyDescent="0.3">
      <c r="B10" s="24" t="s">
        <v>94</v>
      </c>
      <c r="C10" s="62"/>
      <c r="D10" s="63"/>
      <c r="E10" s="64"/>
      <c r="F10" s="7"/>
      <c r="G10" s="7"/>
      <c r="H10" s="7"/>
      <c r="I10" s="25"/>
    </row>
    <row r="11" spans="1:9" ht="15.75" thickBot="1" x14ac:dyDescent="0.3">
      <c r="B11" s="24" t="s">
        <v>95</v>
      </c>
      <c r="C11" s="62"/>
      <c r="D11" s="63"/>
      <c r="E11" s="64"/>
      <c r="F11" s="7"/>
      <c r="G11" s="7"/>
      <c r="H11" s="7"/>
      <c r="I11" s="25"/>
    </row>
    <row r="12" spans="1:9" ht="15.75" thickBot="1" x14ac:dyDescent="0.3">
      <c r="B12" s="24"/>
      <c r="C12" s="7"/>
      <c r="D12" s="7"/>
      <c r="E12" s="7"/>
      <c r="F12" s="7"/>
      <c r="G12" s="7"/>
      <c r="H12" s="7"/>
      <c r="I12" s="25"/>
    </row>
    <row r="13" spans="1:9" s="2" customFormat="1" ht="15.75" thickBot="1" x14ac:dyDescent="0.3">
      <c r="B13" s="37" t="s">
        <v>96</v>
      </c>
      <c r="C13" s="38" t="s">
        <v>97</v>
      </c>
      <c r="D13" s="39" t="s">
        <v>98</v>
      </c>
      <c r="E13" s="38" t="s">
        <v>34</v>
      </c>
      <c r="F13" s="39" t="s">
        <v>99</v>
      </c>
      <c r="G13" s="38" t="s">
        <v>37</v>
      </c>
      <c r="H13" s="39" t="s">
        <v>100</v>
      </c>
      <c r="I13" s="38" t="s">
        <v>101</v>
      </c>
    </row>
    <row r="14" spans="1:9" x14ac:dyDescent="0.25">
      <c r="B14" s="13" t="s">
        <v>103</v>
      </c>
      <c r="C14" s="14" t="s">
        <v>104</v>
      </c>
      <c r="D14" s="14" t="s">
        <v>104</v>
      </c>
      <c r="E14" s="14" t="s">
        <v>49</v>
      </c>
      <c r="F14" s="14"/>
      <c r="G14" s="14">
        <v>111</v>
      </c>
      <c r="H14" s="14" t="s">
        <v>51</v>
      </c>
      <c r="I14" s="15">
        <v>79</v>
      </c>
    </row>
    <row r="15" spans="1:9" x14ac:dyDescent="0.25">
      <c r="B15" s="26" t="s">
        <v>112</v>
      </c>
      <c r="C15" s="5" t="s">
        <v>113</v>
      </c>
      <c r="D15" s="5" t="s">
        <v>113</v>
      </c>
      <c r="E15" s="5" t="s">
        <v>114</v>
      </c>
      <c r="F15" s="5"/>
      <c r="G15" s="5">
        <v>3912</v>
      </c>
      <c r="H15" s="5" t="s">
        <v>51</v>
      </c>
      <c r="I15" s="17">
        <v>5</v>
      </c>
    </row>
    <row r="16" spans="1:9" x14ac:dyDescent="0.25">
      <c r="B16" s="26" t="s">
        <v>105</v>
      </c>
      <c r="C16" s="5" t="s">
        <v>106</v>
      </c>
      <c r="D16" s="5" t="s">
        <v>107</v>
      </c>
      <c r="E16" s="5" t="s">
        <v>108</v>
      </c>
      <c r="F16" s="5"/>
      <c r="G16" s="5">
        <v>2915</v>
      </c>
      <c r="H16" s="5" t="s">
        <v>51</v>
      </c>
      <c r="I16" s="17">
        <v>147</v>
      </c>
    </row>
    <row r="17" spans="2:9" x14ac:dyDescent="0.25">
      <c r="B17" s="26" t="s">
        <v>105</v>
      </c>
      <c r="C17" s="5" t="s">
        <v>109</v>
      </c>
      <c r="D17" s="5" t="s">
        <v>110</v>
      </c>
      <c r="E17" s="5" t="s">
        <v>111</v>
      </c>
      <c r="F17" s="5"/>
      <c r="G17" s="5">
        <v>2915</v>
      </c>
      <c r="H17" s="5" t="s">
        <v>51</v>
      </c>
      <c r="I17" s="17">
        <v>51</v>
      </c>
    </row>
    <row r="18" spans="2:9" x14ac:dyDescent="0.25">
      <c r="B18" s="26"/>
      <c r="C18" s="5"/>
      <c r="D18" s="5"/>
      <c r="E18" s="5"/>
      <c r="F18" s="5"/>
      <c r="G18" s="5"/>
      <c r="H18" s="5"/>
      <c r="I18" s="17"/>
    </row>
    <row r="20" spans="2:9" ht="15.75" thickBot="1" x14ac:dyDescent="0.3"/>
    <row r="21" spans="2:9" x14ac:dyDescent="0.25">
      <c r="B21" s="69" t="s">
        <v>91</v>
      </c>
      <c r="C21" s="70"/>
      <c r="D21" s="70"/>
      <c r="E21" s="70"/>
      <c r="F21" s="70"/>
      <c r="G21" s="70"/>
      <c r="H21" s="70"/>
      <c r="I21" s="71"/>
    </row>
    <row r="22" spans="2:9" x14ac:dyDescent="0.25">
      <c r="B22" s="28" t="s">
        <v>93</v>
      </c>
      <c r="C22" s="72" t="s">
        <v>118</v>
      </c>
      <c r="D22" s="72"/>
      <c r="E22" s="72"/>
      <c r="F22" s="29"/>
      <c r="G22" s="29" t="s">
        <v>92</v>
      </c>
      <c r="H22" s="34">
        <v>42041</v>
      </c>
      <c r="I22" s="30"/>
    </row>
    <row r="23" spans="2:9" x14ac:dyDescent="0.25">
      <c r="B23" s="28" t="s">
        <v>94</v>
      </c>
      <c r="C23" s="68"/>
      <c r="D23" s="68"/>
      <c r="E23" s="68"/>
      <c r="F23" s="29"/>
      <c r="G23" s="29"/>
      <c r="H23" s="29"/>
      <c r="I23" s="30"/>
    </row>
    <row r="24" spans="2:9" x14ac:dyDescent="0.25">
      <c r="B24" s="28" t="s">
        <v>95</v>
      </c>
      <c r="C24" s="68"/>
      <c r="D24" s="68"/>
      <c r="E24" s="68"/>
      <c r="F24" s="29"/>
      <c r="G24" s="29"/>
      <c r="H24" s="29"/>
      <c r="I24" s="30"/>
    </row>
    <row r="25" spans="2:9" ht="15.75" thickBot="1" x14ac:dyDescent="0.3">
      <c r="B25" s="31"/>
      <c r="C25" s="32"/>
      <c r="D25" s="32"/>
      <c r="E25" s="32"/>
      <c r="F25" s="32"/>
      <c r="G25" s="32"/>
      <c r="H25" s="32"/>
      <c r="I25" s="33"/>
    </row>
    <row r="26" spans="2:9" s="2" customFormat="1" ht="15.75" thickBot="1" x14ac:dyDescent="0.3">
      <c r="B26" s="37" t="s">
        <v>96</v>
      </c>
      <c r="C26" s="38" t="s">
        <v>97</v>
      </c>
      <c r="D26" s="39" t="s">
        <v>98</v>
      </c>
      <c r="E26" s="38" t="s">
        <v>34</v>
      </c>
      <c r="F26" s="39" t="s">
        <v>99</v>
      </c>
      <c r="G26" s="38" t="s">
        <v>37</v>
      </c>
      <c r="H26" s="39" t="s">
        <v>100</v>
      </c>
      <c r="I26" s="38" t="s">
        <v>101</v>
      </c>
    </row>
    <row r="27" spans="2:9" x14ac:dyDescent="0.25">
      <c r="B27" s="13" t="s">
        <v>103</v>
      </c>
      <c r="C27" s="14" t="s">
        <v>104</v>
      </c>
      <c r="D27" s="14" t="s">
        <v>104</v>
      </c>
      <c r="E27" s="14" t="s">
        <v>49</v>
      </c>
      <c r="F27" s="14"/>
      <c r="G27" s="14">
        <v>109</v>
      </c>
      <c r="H27" s="14" t="s">
        <v>51</v>
      </c>
      <c r="I27" s="15">
        <v>79</v>
      </c>
    </row>
    <row r="28" spans="2:9" x14ac:dyDescent="0.25">
      <c r="B28" s="26" t="s">
        <v>112</v>
      </c>
      <c r="C28" s="5" t="s">
        <v>113</v>
      </c>
      <c r="D28" s="5" t="s">
        <v>113</v>
      </c>
      <c r="E28" s="5" t="s">
        <v>114</v>
      </c>
      <c r="F28" s="5"/>
      <c r="G28" s="5">
        <v>3912</v>
      </c>
      <c r="H28" s="5" t="s">
        <v>51</v>
      </c>
      <c r="I28" s="17">
        <v>5</v>
      </c>
    </row>
    <row r="29" spans="2:9" x14ac:dyDescent="0.25">
      <c r="B29" s="26" t="s">
        <v>105</v>
      </c>
      <c r="C29" s="5" t="s">
        <v>106</v>
      </c>
      <c r="D29" s="5" t="s">
        <v>107</v>
      </c>
      <c r="E29" s="5" t="s">
        <v>108</v>
      </c>
      <c r="F29" s="5"/>
      <c r="G29" s="5">
        <v>2915</v>
      </c>
      <c r="H29" s="5" t="s">
        <v>51</v>
      </c>
      <c r="I29" s="17">
        <v>147</v>
      </c>
    </row>
    <row r="30" spans="2:9" x14ac:dyDescent="0.25">
      <c r="B30" s="26" t="s">
        <v>105</v>
      </c>
      <c r="C30" s="5" t="s">
        <v>109</v>
      </c>
      <c r="D30" s="5" t="s">
        <v>110</v>
      </c>
      <c r="E30" s="5" t="s">
        <v>111</v>
      </c>
      <c r="F30" s="5"/>
      <c r="G30" s="5">
        <v>2915</v>
      </c>
      <c r="H30" s="5" t="s">
        <v>51</v>
      </c>
      <c r="I30" s="17">
        <v>51</v>
      </c>
    </row>
    <row r="31" spans="2:9" x14ac:dyDescent="0.25">
      <c r="B31" s="26"/>
      <c r="C31" s="5"/>
      <c r="D31" s="5"/>
      <c r="E31" s="5"/>
      <c r="F31" s="5"/>
      <c r="G31" s="5"/>
      <c r="H31" s="5"/>
      <c r="I31" s="17"/>
    </row>
    <row r="33" spans="2:9" ht="15.75" thickBot="1" x14ac:dyDescent="0.3"/>
    <row r="34" spans="2:9" x14ac:dyDescent="0.25">
      <c r="B34" s="69" t="s">
        <v>91</v>
      </c>
      <c r="C34" s="70"/>
      <c r="D34" s="70"/>
      <c r="E34" s="70"/>
      <c r="F34" s="70"/>
      <c r="G34" s="70"/>
      <c r="H34" s="70"/>
      <c r="I34" s="71"/>
    </row>
    <row r="35" spans="2:9" ht="31.5" customHeight="1" x14ac:dyDescent="0.25">
      <c r="B35" s="28" t="s">
        <v>93</v>
      </c>
      <c r="C35" s="72" t="s">
        <v>118</v>
      </c>
      <c r="D35" s="72"/>
      <c r="E35" s="72"/>
      <c r="F35" s="29"/>
      <c r="G35" s="29" t="s">
        <v>92</v>
      </c>
      <c r="H35" s="34">
        <v>42042</v>
      </c>
      <c r="I35" s="30"/>
    </row>
    <row r="36" spans="2:9" x14ac:dyDescent="0.25">
      <c r="B36" s="28" t="s">
        <v>94</v>
      </c>
      <c r="C36" s="68"/>
      <c r="D36" s="68"/>
      <c r="E36" s="68"/>
      <c r="F36" s="29"/>
      <c r="G36" s="29"/>
      <c r="H36" s="29"/>
      <c r="I36" s="30"/>
    </row>
    <row r="37" spans="2:9" x14ac:dyDescent="0.25">
      <c r="B37" s="28" t="s">
        <v>95</v>
      </c>
      <c r="C37" s="68"/>
      <c r="D37" s="68"/>
      <c r="E37" s="68"/>
      <c r="F37" s="29"/>
      <c r="G37" s="29"/>
      <c r="H37" s="29"/>
      <c r="I37" s="30"/>
    </row>
    <row r="38" spans="2:9" ht="15.75" thickBot="1" x14ac:dyDescent="0.3">
      <c r="B38" s="31"/>
      <c r="C38" s="32"/>
      <c r="D38" s="32"/>
      <c r="E38" s="32"/>
      <c r="F38" s="32"/>
      <c r="G38" s="32"/>
      <c r="H38" s="32"/>
      <c r="I38" s="33"/>
    </row>
    <row r="39" spans="2:9" s="2" customFormat="1" ht="15.75" thickBot="1" x14ac:dyDescent="0.3">
      <c r="B39" s="35" t="s">
        <v>96</v>
      </c>
      <c r="C39" s="36" t="s">
        <v>97</v>
      </c>
      <c r="D39" s="9" t="s">
        <v>98</v>
      </c>
      <c r="E39" s="36" t="s">
        <v>34</v>
      </c>
      <c r="F39" s="9" t="s">
        <v>99</v>
      </c>
      <c r="G39" s="36" t="s">
        <v>37</v>
      </c>
      <c r="H39" s="9" t="s">
        <v>100</v>
      </c>
      <c r="I39" s="36" t="s">
        <v>101</v>
      </c>
    </row>
    <row r="40" spans="2:9" x14ac:dyDescent="0.25">
      <c r="B40" s="13" t="s">
        <v>103</v>
      </c>
      <c r="C40" s="14" t="s">
        <v>104</v>
      </c>
      <c r="D40" s="14" t="s">
        <v>104</v>
      </c>
      <c r="E40" s="14" t="s">
        <v>49</v>
      </c>
      <c r="F40" s="14"/>
      <c r="G40" s="14">
        <v>111</v>
      </c>
      <c r="H40" s="14" t="s">
        <v>51</v>
      </c>
      <c r="I40" s="15">
        <v>79</v>
      </c>
    </row>
    <row r="41" spans="2:9" x14ac:dyDescent="0.25">
      <c r="B41" s="26" t="s">
        <v>112</v>
      </c>
      <c r="C41" s="5" t="s">
        <v>113</v>
      </c>
      <c r="D41" s="5" t="s">
        <v>113</v>
      </c>
      <c r="E41" s="5" t="s">
        <v>114</v>
      </c>
      <c r="F41" s="5"/>
      <c r="G41" s="5">
        <v>3912</v>
      </c>
      <c r="H41" s="5" t="s">
        <v>51</v>
      </c>
      <c r="I41" s="17">
        <v>5</v>
      </c>
    </row>
    <row r="42" spans="2:9" x14ac:dyDescent="0.25">
      <c r="B42" s="26" t="s">
        <v>105</v>
      </c>
      <c r="C42" s="5" t="s">
        <v>106</v>
      </c>
      <c r="D42" s="5" t="s">
        <v>107</v>
      </c>
      <c r="E42" s="5" t="s">
        <v>108</v>
      </c>
      <c r="F42" s="5"/>
      <c r="G42" s="5">
        <v>2915</v>
      </c>
      <c r="H42" s="5" t="s">
        <v>51</v>
      </c>
      <c r="I42" s="17">
        <v>147</v>
      </c>
    </row>
    <row r="43" spans="2:9" x14ac:dyDescent="0.25">
      <c r="B43" s="26" t="s">
        <v>105</v>
      </c>
      <c r="C43" s="5" t="s">
        <v>109</v>
      </c>
      <c r="D43" s="5" t="s">
        <v>110</v>
      </c>
      <c r="E43" s="5" t="s">
        <v>111</v>
      </c>
      <c r="F43" s="5"/>
      <c r="G43" s="5">
        <v>2915</v>
      </c>
      <c r="H43" s="5" t="s">
        <v>51</v>
      </c>
      <c r="I43" s="17">
        <v>51</v>
      </c>
    </row>
    <row r="44" spans="2:9" x14ac:dyDescent="0.25">
      <c r="B44" s="26"/>
      <c r="C44" s="5"/>
      <c r="D44" s="5"/>
      <c r="E44" s="5"/>
      <c r="F44" s="5"/>
      <c r="G44" s="5"/>
      <c r="H44" s="5"/>
      <c r="I44" s="17"/>
    </row>
  </sheetData>
  <mergeCells count="12">
    <mergeCell ref="C37:E37"/>
    <mergeCell ref="B21:I21"/>
    <mergeCell ref="C22:E22"/>
    <mergeCell ref="C23:E23"/>
    <mergeCell ref="C24:E24"/>
    <mergeCell ref="B34:I34"/>
    <mergeCell ref="C35:E35"/>
    <mergeCell ref="C11:E11"/>
    <mergeCell ref="C9:E9"/>
    <mergeCell ref="C10:E10"/>
    <mergeCell ref="B8:I8"/>
    <mergeCell ref="C36:E36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K24" sqref="K24"/>
    </sheetView>
  </sheetViews>
  <sheetFormatPr defaultRowHeight="15" x14ac:dyDescent="0.25"/>
  <cols>
    <col min="2" max="2" width="14.42578125" bestFit="1" customWidth="1"/>
    <col min="3" max="3" width="11" bestFit="1" customWidth="1"/>
    <col min="6" max="6" width="16.140625" bestFit="1" customWidth="1"/>
    <col min="10" max="10" width="11.28515625" bestFit="1" customWidth="1"/>
    <col min="13" max="13" width="18.85546875" bestFit="1" customWidth="1"/>
    <col min="14" max="14" width="19.42578125" bestFit="1" customWidth="1"/>
  </cols>
  <sheetData>
    <row r="1" spans="1:14" x14ac:dyDescent="0.25">
      <c r="A1" t="s">
        <v>128</v>
      </c>
    </row>
    <row r="3" spans="1:14" x14ac:dyDescent="0.25">
      <c r="A3" t="s">
        <v>129</v>
      </c>
    </row>
    <row r="4" spans="1:14" x14ac:dyDescent="0.25">
      <c r="A4" s="7"/>
      <c r="B4" s="60" t="s">
        <v>141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x14ac:dyDescent="0.25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5" t="s">
        <v>33</v>
      </c>
      <c r="B6" s="5" t="s">
        <v>34</v>
      </c>
      <c r="C6" s="5" t="s">
        <v>35</v>
      </c>
      <c r="D6" s="5" t="s">
        <v>38</v>
      </c>
      <c r="E6" s="5" t="s">
        <v>36</v>
      </c>
      <c r="F6" s="5" t="s">
        <v>132</v>
      </c>
      <c r="G6" s="5" t="s">
        <v>133</v>
      </c>
      <c r="H6" s="5" t="s">
        <v>37</v>
      </c>
      <c r="I6" s="5" t="s">
        <v>39</v>
      </c>
      <c r="J6" s="5" t="s">
        <v>40</v>
      </c>
      <c r="K6" s="6" t="s">
        <v>41</v>
      </c>
      <c r="L6" s="5" t="s">
        <v>48</v>
      </c>
      <c r="M6" s="5" t="s">
        <v>134</v>
      </c>
      <c r="N6" s="5" t="s">
        <v>46</v>
      </c>
    </row>
    <row r="7" spans="1:14" x14ac:dyDescent="0.25">
      <c r="A7" s="5">
        <v>1</v>
      </c>
      <c r="B7" s="5" t="s">
        <v>49</v>
      </c>
      <c r="C7" s="5">
        <v>7700500180</v>
      </c>
      <c r="D7" s="5">
        <v>1</v>
      </c>
      <c r="E7" s="5" t="s">
        <v>51</v>
      </c>
      <c r="F7" s="5">
        <v>133.19999999999999</v>
      </c>
      <c r="G7" s="5"/>
      <c r="H7" s="5">
        <v>133.19999999999999</v>
      </c>
      <c r="I7" s="5">
        <v>133.19999999999999</v>
      </c>
      <c r="J7" s="5">
        <v>18</v>
      </c>
      <c r="K7" s="6">
        <f>I7*18/118</f>
        <v>20.318644067796608</v>
      </c>
      <c r="L7" s="5" t="s">
        <v>136</v>
      </c>
      <c r="M7" s="5"/>
      <c r="N7" s="5" t="s">
        <v>135</v>
      </c>
    </row>
    <row r="9" spans="1:14" x14ac:dyDescent="0.25">
      <c r="A9" t="s">
        <v>130</v>
      </c>
    </row>
    <row r="10" spans="1:14" x14ac:dyDescent="0.25">
      <c r="B10" s="60" t="s">
        <v>142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2" spans="1:14" x14ac:dyDescent="0.25">
      <c r="A12" s="5" t="s">
        <v>33</v>
      </c>
      <c r="B12" s="5" t="s">
        <v>34</v>
      </c>
      <c r="C12" s="5" t="s">
        <v>35</v>
      </c>
      <c r="D12" s="5" t="s">
        <v>38</v>
      </c>
      <c r="E12" s="5" t="s">
        <v>36</v>
      </c>
      <c r="F12" s="5" t="s">
        <v>132</v>
      </c>
      <c r="G12" s="5" t="s">
        <v>133</v>
      </c>
      <c r="H12" s="5" t="s">
        <v>37</v>
      </c>
      <c r="I12" s="5" t="s">
        <v>39</v>
      </c>
      <c r="J12" s="5" t="s">
        <v>40</v>
      </c>
      <c r="K12" s="6" t="s">
        <v>41</v>
      </c>
      <c r="L12" s="5" t="s">
        <v>42</v>
      </c>
      <c r="M12" s="5" t="s">
        <v>134</v>
      </c>
      <c r="N12" s="5" t="s">
        <v>44</v>
      </c>
    </row>
    <row r="13" spans="1:14" x14ac:dyDescent="0.25">
      <c r="A13" s="5">
        <v>1</v>
      </c>
      <c r="B13" s="5" t="s">
        <v>49</v>
      </c>
      <c r="C13" s="5">
        <v>7700500180</v>
      </c>
      <c r="D13" s="5">
        <v>1</v>
      </c>
      <c r="E13" s="5" t="s">
        <v>51</v>
      </c>
      <c r="F13" s="5">
        <v>111</v>
      </c>
      <c r="G13" s="5"/>
      <c r="H13" s="5">
        <v>111</v>
      </c>
      <c r="I13" s="5">
        <v>111</v>
      </c>
      <c r="J13" s="5">
        <v>18</v>
      </c>
      <c r="K13" s="6">
        <f>I13*18/118</f>
        <v>16.932203389830509</v>
      </c>
      <c r="L13" s="5" t="s">
        <v>136</v>
      </c>
      <c r="M13" s="5"/>
      <c r="N13" s="5" t="s">
        <v>137</v>
      </c>
    </row>
    <row r="15" spans="1:14" x14ac:dyDescent="0.25">
      <c r="A15" t="s">
        <v>131</v>
      </c>
    </row>
    <row r="16" spans="1:14" x14ac:dyDescent="0.25">
      <c r="B16" s="60" t="s">
        <v>143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  <row r="18" spans="1:14" x14ac:dyDescent="0.25">
      <c r="A18" s="5" t="s">
        <v>33</v>
      </c>
      <c r="B18" s="5" t="s">
        <v>34</v>
      </c>
      <c r="C18" s="5" t="s">
        <v>35</v>
      </c>
      <c r="D18" s="5" t="s">
        <v>38</v>
      </c>
      <c r="E18" s="5" t="s">
        <v>36</v>
      </c>
      <c r="F18" s="5" t="s">
        <v>132</v>
      </c>
      <c r="G18" s="5" t="s">
        <v>133</v>
      </c>
      <c r="H18" s="5" t="s">
        <v>37</v>
      </c>
      <c r="I18" s="5" t="s">
        <v>39</v>
      </c>
      <c r="J18" s="5" t="s">
        <v>40</v>
      </c>
      <c r="K18" s="6" t="s">
        <v>41</v>
      </c>
      <c r="L18" s="5" t="s">
        <v>42</v>
      </c>
      <c r="M18" s="5" t="s">
        <v>134</v>
      </c>
      <c r="N18" s="5" t="s">
        <v>44</v>
      </c>
    </row>
    <row r="19" spans="1:14" x14ac:dyDescent="0.25">
      <c r="A19" s="5">
        <v>1</v>
      </c>
      <c r="B19" s="5" t="s">
        <v>49</v>
      </c>
      <c r="C19" s="5">
        <v>7700500180</v>
      </c>
      <c r="D19" s="5">
        <v>1</v>
      </c>
      <c r="E19" s="5" t="s">
        <v>51</v>
      </c>
      <c r="F19" s="5">
        <v>116.55</v>
      </c>
      <c r="G19" s="5"/>
      <c r="H19" s="5">
        <v>116.55</v>
      </c>
      <c r="I19" s="5">
        <v>116.55</v>
      </c>
      <c r="J19" s="5">
        <v>18</v>
      </c>
      <c r="K19" s="6">
        <f>I19*18/118</f>
        <v>17.778813559322035</v>
      </c>
      <c r="L19" s="5" t="s">
        <v>136</v>
      </c>
      <c r="M19" s="5"/>
      <c r="N19" s="5" t="s">
        <v>138</v>
      </c>
    </row>
  </sheetData>
  <mergeCells count="3">
    <mergeCell ref="B4:N4"/>
    <mergeCell ref="B10:N10"/>
    <mergeCell ref="B16:N16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ТЗ</vt:lpstr>
      <vt:lpstr>Макет1</vt:lpstr>
      <vt:lpstr>Макет2</vt:lpstr>
      <vt:lpstr>Макет3</vt:lpstr>
      <vt:lpstr>Макет4</vt:lpstr>
      <vt:lpstr>Макет5</vt:lpstr>
      <vt:lpstr>Макет1!Область_печати</vt:lpstr>
      <vt:lpstr>Макет2!Область_печати</vt:lpstr>
      <vt:lpstr>Макет3!Область_печати</vt:lpstr>
      <vt:lpstr>Макет4!Область_печати</vt:lpstr>
      <vt:lpstr>Макет5!Область_печати</vt:lpstr>
      <vt:lpstr>ТЗ!Область_печати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cp:lastPrinted>2015-04-02T08:35:10Z</cp:lastPrinted>
  <dcterms:created xsi:type="dcterms:W3CDTF">2015-02-04T10:32:42Z</dcterms:created>
  <dcterms:modified xsi:type="dcterms:W3CDTF">2015-04-02T10:07:15Z</dcterms:modified>
</cp:coreProperties>
</file>