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320" windowHeight="7950"/>
  </bookViews>
  <sheets>
    <sheet name="Сводная" sheetId="2" r:id="rId1"/>
    <sheet name="ГО" sheetId="1" r:id="rId2"/>
  </sheets>
  <calcPr calcId="124519"/>
</workbook>
</file>

<file path=xl/calcChain.xml><?xml version="1.0" encoding="utf-8"?>
<calcChain xmlns="http://schemas.openxmlformats.org/spreadsheetml/2006/main">
  <c r="B15" i="2"/>
  <c r="O7" l="1"/>
  <c r="P7"/>
  <c r="P6" s="1"/>
  <c r="Q7"/>
  <c r="Q30" s="1"/>
  <c r="Q34" s="1"/>
  <c r="R7"/>
  <c r="R6" s="1"/>
  <c r="S7"/>
  <c r="S30" s="1"/>
  <c r="S34" s="1"/>
  <c r="S39" s="1"/>
  <c r="T7"/>
  <c r="T6" s="1"/>
  <c r="U7"/>
  <c r="U30" s="1"/>
  <c r="V7"/>
  <c r="V6" s="1"/>
  <c r="W7"/>
  <c r="W30" s="1"/>
  <c r="W34" s="1"/>
  <c r="W39" s="1"/>
  <c r="X7"/>
  <c r="X6" s="1"/>
  <c r="Y7"/>
  <c r="Z7"/>
  <c r="Z6" s="1"/>
  <c r="AA7"/>
  <c r="O9"/>
  <c r="Q9"/>
  <c r="S9"/>
  <c r="U9"/>
  <c r="W9"/>
  <c r="Y9"/>
  <c r="Z9"/>
  <c r="Z30" s="1"/>
  <c r="AA9"/>
  <c r="P21"/>
  <c r="P9"/>
  <c r="P30" s="1"/>
  <c r="P27"/>
  <c r="R27"/>
  <c r="R9" s="1"/>
  <c r="R30" s="1"/>
  <c r="T27"/>
  <c r="T9" s="1"/>
  <c r="V27"/>
  <c r="V9" s="1"/>
  <c r="V30" s="1"/>
  <c r="X27"/>
  <c r="X9" s="1"/>
  <c r="X30" s="1"/>
  <c r="Z27"/>
  <c r="O30"/>
  <c r="Y30"/>
  <c r="Y34" s="1"/>
  <c r="Y39" s="1"/>
  <c r="AA30"/>
  <c r="AA32"/>
  <c r="C32" s="1"/>
  <c r="O34"/>
  <c r="O39" s="1"/>
  <c r="O35"/>
  <c r="P35"/>
  <c r="Q35"/>
  <c r="R35"/>
  <c r="S35"/>
  <c r="T35"/>
  <c r="U35"/>
  <c r="V35"/>
  <c r="W35"/>
  <c r="X35"/>
  <c r="Y35"/>
  <c r="Z35"/>
  <c r="AA35"/>
  <c r="B34" i="1"/>
  <c r="R32" i="2" s="1"/>
  <c r="D7"/>
  <c r="D6" s="1"/>
  <c r="E7"/>
  <c r="E30" s="1"/>
  <c r="E34" s="1"/>
  <c r="E39" s="1"/>
  <c r="F7"/>
  <c r="F6" s="1"/>
  <c r="G7"/>
  <c r="G30" s="1"/>
  <c r="G34" s="1"/>
  <c r="G39" s="1"/>
  <c r="H7"/>
  <c r="H6" s="1"/>
  <c r="I7"/>
  <c r="I30" s="1"/>
  <c r="I34" s="1"/>
  <c r="I39" s="1"/>
  <c r="J7"/>
  <c r="J6" s="1"/>
  <c r="K7"/>
  <c r="L7"/>
  <c r="L6" s="1"/>
  <c r="M7"/>
  <c r="M30" s="1"/>
  <c r="M34" s="1"/>
  <c r="M39" s="1"/>
  <c r="N7"/>
  <c r="N6" s="1"/>
  <c r="E9"/>
  <c r="G9"/>
  <c r="I9"/>
  <c r="K9"/>
  <c r="M9"/>
  <c r="D21"/>
  <c r="H21"/>
  <c r="N21"/>
  <c r="D27"/>
  <c r="D9" s="1"/>
  <c r="D30" s="1"/>
  <c r="F27"/>
  <c r="F9"/>
  <c r="F30" s="1"/>
  <c r="H27"/>
  <c r="J27"/>
  <c r="J9" s="1"/>
  <c r="J30" s="1"/>
  <c r="L27"/>
  <c r="L9" s="1"/>
  <c r="L30" s="1"/>
  <c r="N27"/>
  <c r="N9" s="1"/>
  <c r="N30" s="1"/>
  <c r="K30"/>
  <c r="K34" s="1"/>
  <c r="K39" s="1"/>
  <c r="D35"/>
  <c r="F35"/>
  <c r="G35"/>
  <c r="H35"/>
  <c r="I35"/>
  <c r="J35"/>
  <c r="K35"/>
  <c r="L35"/>
  <c r="M35"/>
  <c r="N35"/>
  <c r="C5"/>
  <c r="C11"/>
  <c r="B11"/>
  <c r="C38"/>
  <c r="C37"/>
  <c r="C36"/>
  <c r="C33"/>
  <c r="C27"/>
  <c r="C26"/>
  <c r="C25"/>
  <c r="C24"/>
  <c r="C23"/>
  <c r="C22"/>
  <c r="C21"/>
  <c r="C20"/>
  <c r="C19"/>
  <c r="C18"/>
  <c r="C17"/>
  <c r="C16"/>
  <c r="C15"/>
  <c r="C14"/>
  <c r="C13"/>
  <c r="C12"/>
  <c r="C10"/>
  <c r="C6"/>
  <c r="C4"/>
  <c r="B38"/>
  <c r="B37"/>
  <c r="B36"/>
  <c r="B26"/>
  <c r="B25"/>
  <c r="B24"/>
  <c r="B23"/>
  <c r="B22"/>
  <c r="B20"/>
  <c r="B19"/>
  <c r="B18"/>
  <c r="B17"/>
  <c r="B16"/>
  <c r="B14"/>
  <c r="B13"/>
  <c r="B12"/>
  <c r="B10"/>
  <c r="B4"/>
  <c r="B35"/>
  <c r="B26" i="1"/>
  <c r="C34"/>
  <c r="H9" i="2"/>
  <c r="H30" s="1"/>
  <c r="B27"/>
  <c r="B7"/>
  <c r="B5" s="1"/>
  <c r="C35"/>
  <c r="C9"/>
  <c r="B21"/>
  <c r="C7" l="1"/>
  <c r="T30"/>
  <c r="AA34"/>
  <c r="D32"/>
  <c r="AA39"/>
  <c r="U34"/>
  <c r="C34" s="1"/>
  <c r="C30"/>
  <c r="B6"/>
  <c r="L32"/>
  <c r="Q39"/>
  <c r="H32"/>
  <c r="H34" s="1"/>
  <c r="H39" s="1"/>
  <c r="N32"/>
  <c r="N34" s="1"/>
  <c r="N39" s="1"/>
  <c r="J32"/>
  <c r="J34" s="1"/>
  <c r="J39" s="1"/>
  <c r="F32"/>
  <c r="F34" s="1"/>
  <c r="F39" s="1"/>
  <c r="L34"/>
  <c r="L39" s="1"/>
  <c r="X32"/>
  <c r="X34" s="1"/>
  <c r="X39" s="1"/>
  <c r="T32"/>
  <c r="P32"/>
  <c r="Z32"/>
  <c r="Z34" s="1"/>
  <c r="Z39" s="1"/>
  <c r="V32"/>
  <c r="V33"/>
  <c r="R34"/>
  <c r="R39" s="1"/>
  <c r="P33"/>
  <c r="P34" s="1"/>
  <c r="P39" s="1"/>
  <c r="B30"/>
  <c r="D33"/>
  <c r="B33" s="1"/>
  <c r="B9"/>
  <c r="T34" l="1"/>
  <c r="T39" s="1"/>
  <c r="V34"/>
  <c r="V39" s="1"/>
  <c r="U39"/>
  <c r="C39" s="1"/>
  <c r="B32"/>
  <c r="D34"/>
  <c r="D39" l="1"/>
  <c r="B39" s="1"/>
  <c r="B34"/>
</calcChain>
</file>

<file path=xl/comments1.xml><?xml version="1.0" encoding="utf-8"?>
<comments xmlns="http://schemas.openxmlformats.org/spreadsheetml/2006/main">
  <authors>
    <author>User-pc</author>
  </authors>
  <commentLis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User-pc:</t>
        </r>
        <r>
          <rPr>
            <sz val="9"/>
            <color indexed="81"/>
            <rFont val="Tahoma"/>
            <family val="2"/>
            <charset val="204"/>
          </rPr>
          <t xml:space="preserve">
20 000 - аренда
50 000 - аренда оборудования</t>
        </r>
      </text>
    </comment>
  </commentList>
</comments>
</file>

<file path=xl/sharedStrings.xml><?xml version="1.0" encoding="utf-8"?>
<sst xmlns="http://schemas.openxmlformats.org/spreadsheetml/2006/main" count="137" uniqueCount="109">
  <si>
    <t>Статья расходов</t>
  </si>
  <si>
    <t>План</t>
  </si>
  <si>
    <t>Факт</t>
  </si>
  <si>
    <t>Коментарий</t>
  </si>
  <si>
    <t>ФОТ:</t>
  </si>
  <si>
    <t>Бухгалтер</t>
  </si>
  <si>
    <t>Налоги с ФОТ администрация</t>
  </si>
  <si>
    <t xml:space="preserve">Аренда </t>
  </si>
  <si>
    <t>Хоз. расходы</t>
  </si>
  <si>
    <t>РКО</t>
  </si>
  <si>
    <t>Интернет</t>
  </si>
  <si>
    <t>Выплаты инвесторам</t>
  </si>
  <si>
    <t>Итого</t>
  </si>
  <si>
    <t>Продажи, руб</t>
  </si>
  <si>
    <t>Себестоимость товара, руб</t>
  </si>
  <si>
    <t>Валовая прибыль, руб</t>
  </si>
  <si>
    <t>Текущие издержки</t>
  </si>
  <si>
    <t>Сливы,усушка</t>
  </si>
  <si>
    <t>Аренда</t>
  </si>
  <si>
    <t>Коммунальные услуги</t>
  </si>
  <si>
    <t>Налоги на ФОТ продавцов</t>
  </si>
  <si>
    <t>Уборщица</t>
  </si>
  <si>
    <t>Охрана</t>
  </si>
  <si>
    <t>Обслуживане хол. оборуд.</t>
  </si>
  <si>
    <t>ЕНВД</t>
  </si>
  <si>
    <t>Реклама, маркетинг</t>
  </si>
  <si>
    <t>Хозтовары</t>
  </si>
  <si>
    <t>Канцтовары</t>
  </si>
  <si>
    <t>Телефон</t>
  </si>
  <si>
    <t>Бонус</t>
  </si>
  <si>
    <t>Валовая прибыль 1</t>
  </si>
  <si>
    <t xml:space="preserve">Затраты ГО </t>
  </si>
  <si>
    <t>Чистая прибыль</t>
  </si>
  <si>
    <t>Капитальные затраты (инвестиции)</t>
  </si>
  <si>
    <t>оборудование</t>
  </si>
  <si>
    <t>Денежный поток</t>
  </si>
  <si>
    <t>Ремонт помещения</t>
  </si>
  <si>
    <t>Штраф</t>
  </si>
  <si>
    <t>Дератизация, дезинфекция, вывоз мусора</t>
  </si>
  <si>
    <t>Генеральный Директор</t>
  </si>
  <si>
    <t>Фасовка</t>
  </si>
  <si>
    <t>Прочие расходы</t>
  </si>
  <si>
    <t>Выплаты по кредиту</t>
  </si>
  <si>
    <t>Вылата по кредиту 600 000</t>
  </si>
  <si>
    <t>Выплата строителям</t>
  </si>
  <si>
    <t>Программист</t>
  </si>
  <si>
    <t>Вылата по кредиту 300 000</t>
  </si>
  <si>
    <t>Новые магазины</t>
  </si>
  <si>
    <t>Виктор реклама</t>
  </si>
  <si>
    <t>Выплаты по кредиту овердрафт</t>
  </si>
  <si>
    <t>Связь</t>
  </si>
  <si>
    <t>Выплаты по кредиту 400 000</t>
  </si>
  <si>
    <t>Уборка</t>
  </si>
  <si>
    <t>Почтовые отправления</t>
  </si>
  <si>
    <t>Выписки из ЕГРЮЛ (срочные)</t>
  </si>
  <si>
    <t>Заправка картриджа</t>
  </si>
  <si>
    <t>ИП Амелин</t>
  </si>
  <si>
    <t>ГЛАВПИВТОРГ</t>
  </si>
  <si>
    <t>ООО Холдинг +</t>
  </si>
  <si>
    <t>Управленческие расходы</t>
  </si>
  <si>
    <t>ГСМ водитель</t>
  </si>
  <si>
    <t>Амортизация</t>
  </si>
  <si>
    <t>Гл. бухгалтер</t>
  </si>
  <si>
    <t>Маржинальность</t>
  </si>
  <si>
    <t>факт</t>
  </si>
  <si>
    <t>маркса</t>
  </si>
  <si>
    <t>Победа1</t>
  </si>
  <si>
    <t>Ленина</t>
  </si>
  <si>
    <t>Западная</t>
  </si>
  <si>
    <t>Победа 2</t>
  </si>
  <si>
    <t>Парковская</t>
  </si>
  <si>
    <t>Пролетарская</t>
  </si>
  <si>
    <t>Дрезна</t>
  </si>
  <si>
    <t>Ликино</t>
  </si>
  <si>
    <t>Мадонская</t>
  </si>
  <si>
    <t>Ногинск рынок</t>
  </si>
  <si>
    <t>Люберцы</t>
  </si>
  <si>
    <t>план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</si>
  <si>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</si>
  <si>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</si>
  <si>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</si>
  <si>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</si>
  <si>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</si>
  <si>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</si>
  <si>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</si>
  <si>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</si>
  <si>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</si>
  <si>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</si>
  <si>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</si>
  <si>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</si>
  <si>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</si>
  <si>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</si>
  <si>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</si>
  <si>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Столбец16</t>
  </si>
  <si>
    <t>Столбец17</t>
  </si>
  <si>
    <t>Столбец18</t>
  </si>
  <si>
    <t>Столбец19</t>
  </si>
  <si>
    <t>Столбец20</t>
  </si>
  <si>
    <t>Столбец21</t>
  </si>
  <si>
    <t>Столбец22</t>
  </si>
  <si>
    <t>Столбец23</t>
  </si>
  <si>
    <t>Столбец24</t>
  </si>
  <si>
    <t>статьи</t>
  </si>
  <si>
    <t>Столбец25</t>
  </si>
  <si>
    <t>Столбец26</t>
  </si>
  <si>
    <t>Столбец27</t>
  </si>
  <si>
    <t>ФОТ продавцы</t>
  </si>
  <si>
    <t>З/п управляющий, помошник управляющего</t>
  </si>
  <si>
    <t>Оператор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</si>
</sst>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SimSun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117">
    <xf numFmtId="0" fontId="0" fillId="0" borderId="0" xfId="0"/>
    <xf numFmtId="0" fontId="0" fillId="0" borderId="1" xfId="0" applyBorder="1"/>
    <xf numFmtId="4" fontId="0" fillId="0" borderId="2" xfId="0" applyNumberFormat="1" applyBorder="1"/>
    <xf numFmtId="0" fontId="0" fillId="0" borderId="3" xfId="0" applyBorder="1"/>
    <xf numFmtId="0" fontId="7" fillId="0" borderId="4" xfId="0" applyFont="1" applyBorder="1"/>
    <xf numFmtId="4" fontId="7" fillId="0" borderId="4" xfId="0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4" xfId="0" applyFont="1" applyBorder="1"/>
    <xf numFmtId="4" fontId="0" fillId="0" borderId="4" xfId="0" applyNumberFormat="1" applyBorder="1"/>
    <xf numFmtId="4" fontId="0" fillId="0" borderId="4" xfId="0" applyNumberFormat="1" applyFill="1" applyBorder="1"/>
    <xf numFmtId="4" fontId="0" fillId="0" borderId="5" xfId="0" applyNumberFormat="1" applyFill="1" applyBorder="1"/>
    <xf numFmtId="0" fontId="0" fillId="0" borderId="4" xfId="0" applyBorder="1"/>
    <xf numFmtId="0" fontId="0" fillId="0" borderId="7" xfId="0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4" fontId="0" fillId="0" borderId="0" xfId="0" applyNumberFormat="1"/>
    <xf numFmtId="0" fontId="7" fillId="0" borderId="0" xfId="0" applyFont="1" applyBorder="1"/>
    <xf numFmtId="0" fontId="0" fillId="0" borderId="0" xfId="0" applyFont="1" applyBorder="1"/>
    <xf numFmtId="0" fontId="0" fillId="0" borderId="0" xfId="0" applyFont="1"/>
    <xf numFmtId="4" fontId="7" fillId="0" borderId="7" xfId="0" applyNumberFormat="1" applyFont="1" applyBorder="1"/>
    <xf numFmtId="4" fontId="0" fillId="0" borderId="6" xfId="0" applyNumberFormat="1" applyBorder="1" applyAlignment="1">
      <alignment wrapText="1"/>
    </xf>
    <xf numFmtId="0" fontId="6" fillId="0" borderId="4" xfId="0" applyFont="1" applyBorder="1"/>
    <xf numFmtId="0" fontId="6" fillId="0" borderId="4" xfId="0" applyFont="1" applyFill="1" applyBorder="1"/>
    <xf numFmtId="4" fontId="0" fillId="0" borderId="6" xfId="0" applyNumberFormat="1" applyFill="1" applyBorder="1"/>
    <xf numFmtId="4" fontId="0" fillId="0" borderId="6" xfId="0" applyNumberFormat="1" applyFill="1" applyBorder="1" applyAlignment="1">
      <alignment wrapText="1"/>
    </xf>
    <xf numFmtId="0" fontId="1" fillId="0" borderId="4" xfId="0" applyFont="1" applyFill="1" applyBorder="1"/>
    <xf numFmtId="4" fontId="10" fillId="0" borderId="4" xfId="0" applyNumberFormat="1" applyFont="1" applyBorder="1"/>
    <xf numFmtId="0" fontId="6" fillId="0" borderId="0" xfId="0" applyFont="1"/>
    <xf numFmtId="0" fontId="10" fillId="0" borderId="0" xfId="0" applyFont="1"/>
    <xf numFmtId="0" fontId="1" fillId="0" borderId="0" xfId="0" applyFont="1" applyBorder="1"/>
    <xf numFmtId="0" fontId="0" fillId="0" borderId="6" xfId="0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" fontId="0" fillId="0" borderId="12" xfId="0" applyNumberFormat="1" applyBorder="1"/>
    <xf numFmtId="4" fontId="0" fillId="0" borderId="13" xfId="0" applyNumberFormat="1" applyBorder="1"/>
    <xf numFmtId="4" fontId="0" fillId="0" borderId="12" xfId="0" applyNumberFormat="1" applyFont="1" applyBorder="1"/>
    <xf numFmtId="0" fontId="0" fillId="0" borderId="12" xfId="0" applyBorder="1"/>
    <xf numFmtId="4" fontId="0" fillId="0" borderId="26" xfId="0" applyNumberFormat="1" applyFont="1" applyBorder="1"/>
    <xf numFmtId="0" fontId="6" fillId="0" borderId="12" xfId="0" applyFont="1" applyBorder="1" applyAlignment="1"/>
    <xf numFmtId="0" fontId="6" fillId="0" borderId="13" xfId="0" applyFont="1" applyBorder="1" applyAlignment="1"/>
    <xf numFmtId="4" fontId="6" fillId="0" borderId="12" xfId="0" applyNumberFormat="1" applyFont="1" applyBorder="1"/>
    <xf numFmtId="4" fontId="6" fillId="0" borderId="13" xfId="0" applyNumberFormat="1" applyFont="1" applyBorder="1"/>
    <xf numFmtId="49" fontId="6" fillId="0" borderId="12" xfId="0" applyNumberFormat="1" applyFont="1" applyBorder="1" applyAlignment="1"/>
    <xf numFmtId="49" fontId="6" fillId="0" borderId="13" xfId="0" applyNumberFormat="1" applyFont="1" applyBorder="1" applyAlignment="1">
      <alignment wrapText="1"/>
    </xf>
    <xf numFmtId="49" fontId="6" fillId="0" borderId="12" xfId="0" applyNumberFormat="1" applyFont="1" applyBorder="1" applyAlignment="1">
      <alignment wrapText="1"/>
    </xf>
    <xf numFmtId="4" fontId="6" fillId="0" borderId="17" xfId="1" applyNumberFormat="1" applyFont="1" applyBorder="1"/>
    <xf numFmtId="4" fontId="2" fillId="0" borderId="17" xfId="1" applyNumberFormat="1" applyFont="1" applyBorder="1"/>
    <xf numFmtId="4" fontId="1" fillId="0" borderId="17" xfId="1" applyNumberFormat="1" applyFont="1" applyBorder="1"/>
    <xf numFmtId="4" fontId="1" fillId="0" borderId="14" xfId="1" applyNumberFormat="1" applyFont="1" applyBorder="1"/>
    <xf numFmtId="4" fontId="1" fillId="0" borderId="14" xfId="0" applyNumberFormat="1" applyFont="1" applyBorder="1"/>
    <xf numFmtId="4" fontId="1" fillId="0" borderId="17" xfId="1" applyNumberFormat="1" applyFont="1" applyFill="1" applyBorder="1"/>
    <xf numFmtId="4" fontId="1" fillId="0" borderId="14" xfId="1" applyNumberFormat="1" applyFont="1" applyFill="1" applyBorder="1"/>
    <xf numFmtId="4" fontId="2" fillId="0" borderId="14" xfId="1" applyNumberFormat="1" applyFont="1" applyBorder="1"/>
    <xf numFmtId="4" fontId="1" fillId="0" borderId="18" xfId="1" applyNumberFormat="1" applyFont="1" applyBorder="1"/>
    <xf numFmtId="4" fontId="1" fillId="0" borderId="19" xfId="1" applyNumberFormat="1" applyFont="1" applyBorder="1"/>
    <xf numFmtId="4" fontId="1" fillId="0" borderId="18" xfId="1" applyNumberFormat="1" applyFont="1" applyFill="1" applyBorder="1"/>
    <xf numFmtId="4" fontId="0" fillId="0" borderId="27" xfId="0" applyNumberFormat="1" applyFont="1" applyBorder="1"/>
    <xf numFmtId="4" fontId="0" fillId="0" borderId="17" xfId="0" applyNumberFormat="1" applyFont="1" applyFill="1" applyBorder="1"/>
    <xf numFmtId="4" fontId="0" fillId="0" borderId="27" xfId="0" applyNumberFormat="1" applyFont="1" applyFill="1" applyBorder="1"/>
    <xf numFmtId="4" fontId="0" fillId="0" borderId="20" xfId="0" applyNumberFormat="1" applyFont="1" applyFill="1" applyBorder="1"/>
    <xf numFmtId="4" fontId="0" fillId="0" borderId="10" xfId="0" applyNumberFormat="1" applyFont="1" applyFill="1" applyBorder="1"/>
    <xf numFmtId="4" fontId="0" fillId="0" borderId="17" xfId="0" applyNumberFormat="1" applyFont="1" applyBorder="1"/>
    <xf numFmtId="164" fontId="9" fillId="0" borderId="0" xfId="0" applyNumberFormat="1" applyFont="1" applyFill="1"/>
    <xf numFmtId="164" fontId="6" fillId="0" borderId="12" xfId="0" applyNumberFormat="1" applyFont="1" applyFill="1" applyBorder="1"/>
    <xf numFmtId="164" fontId="6" fillId="0" borderId="13" xfId="0" applyNumberFormat="1" applyFont="1" applyFill="1" applyBorder="1"/>
    <xf numFmtId="164" fontId="0" fillId="0" borderId="13" xfId="0" applyNumberFormat="1" applyFont="1" applyFill="1" applyBorder="1"/>
    <xf numFmtId="164" fontId="0" fillId="0" borderId="13" xfId="0" applyNumberFormat="1" applyFill="1" applyBorder="1"/>
    <xf numFmtId="164" fontId="6" fillId="0" borderId="17" xfId="1" applyNumberFormat="1" applyFont="1" applyFill="1" applyBorder="1"/>
    <xf numFmtId="164" fontId="0" fillId="0" borderId="27" xfId="0" applyNumberFormat="1" applyFont="1" applyFill="1" applyBorder="1"/>
    <xf numFmtId="164" fontId="0" fillId="0" borderId="17" xfId="0" applyNumberFormat="1" applyFont="1" applyFill="1" applyBorder="1"/>
    <xf numFmtId="164" fontId="0" fillId="0" borderId="0" xfId="0" applyNumberFormat="1" applyFill="1"/>
    <xf numFmtId="0" fontId="10" fillId="0" borderId="6" xfId="0" applyFont="1" applyBorder="1"/>
    <xf numFmtId="0" fontId="7" fillId="2" borderId="0" xfId="0" applyFont="1" applyFill="1"/>
    <xf numFmtId="4" fontId="7" fillId="2" borderId="12" xfId="0" applyNumberFormat="1" applyFont="1" applyFill="1" applyBorder="1"/>
    <xf numFmtId="4" fontId="7" fillId="2" borderId="13" xfId="0" applyNumberFormat="1" applyFont="1" applyFill="1" applyBorder="1"/>
    <xf numFmtId="4" fontId="6" fillId="2" borderId="12" xfId="0" applyNumberFormat="1" applyFont="1" applyFill="1" applyBorder="1"/>
    <xf numFmtId="4" fontId="6" fillId="2" borderId="13" xfId="0" applyNumberFormat="1" applyFont="1" applyFill="1" applyBorder="1"/>
    <xf numFmtId="4" fontId="0" fillId="2" borderId="13" xfId="0" applyNumberFormat="1" applyFill="1" applyBorder="1"/>
    <xf numFmtId="4" fontId="6" fillId="2" borderId="14" xfId="1" applyNumberFormat="1" applyFont="1" applyFill="1" applyBorder="1"/>
    <xf numFmtId="4" fontId="0" fillId="2" borderId="27" xfId="0" applyNumberFormat="1" applyFont="1" applyFill="1" applyBorder="1"/>
    <xf numFmtId="4" fontId="0" fillId="2" borderId="17" xfId="0" applyNumberFormat="1" applyFont="1" applyFill="1" applyBorder="1"/>
    <xf numFmtId="4" fontId="6" fillId="2" borderId="17" xfId="1" applyNumberFormat="1" applyFont="1" applyFill="1" applyBorder="1"/>
    <xf numFmtId="4" fontId="7" fillId="2" borderId="17" xfId="0" applyNumberFormat="1" applyFont="1" applyFill="1" applyBorder="1"/>
    <xf numFmtId="0" fontId="10" fillId="2" borderId="0" xfId="0" applyFont="1" applyFill="1"/>
    <xf numFmtId="4" fontId="10" fillId="2" borderId="12" xfId="0" applyNumberFormat="1" applyFont="1" applyFill="1" applyBorder="1"/>
    <xf numFmtId="4" fontId="10" fillId="2" borderId="13" xfId="0" applyNumberFormat="1" applyFont="1" applyFill="1" applyBorder="1"/>
    <xf numFmtId="4" fontId="0" fillId="2" borderId="12" xfId="0" applyNumberFormat="1" applyFont="1" applyFill="1" applyBorder="1"/>
    <xf numFmtId="4" fontId="0" fillId="2" borderId="14" xfId="0" applyNumberFormat="1" applyFont="1" applyFill="1" applyBorder="1"/>
    <xf numFmtId="0" fontId="10" fillId="2" borderId="0" xfId="0" applyFont="1" applyFill="1" applyBorder="1"/>
    <xf numFmtId="4" fontId="0" fillId="2" borderId="12" xfId="0" applyNumberFormat="1" applyFill="1" applyBorder="1"/>
    <xf numFmtId="4" fontId="2" fillId="2" borderId="17" xfId="1" applyNumberFormat="1" applyFont="1" applyFill="1" applyBorder="1"/>
    <xf numFmtId="4" fontId="7" fillId="2" borderId="21" xfId="0" applyNumberFormat="1" applyFont="1" applyFill="1" applyBorder="1"/>
    <xf numFmtId="4" fontId="7" fillId="2" borderId="22" xfId="0" applyNumberFormat="1" applyFont="1" applyFill="1" applyBorder="1"/>
    <xf numFmtId="4" fontId="6" fillId="2" borderId="23" xfId="1" applyNumberFormat="1" applyFont="1" applyFill="1" applyBorder="1"/>
    <xf numFmtId="4" fontId="7" fillId="2" borderId="23" xfId="0" applyNumberFormat="1" applyFont="1" applyFill="1" applyBorder="1"/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wrapText="1"/>
    </xf>
    <xf numFmtId="0" fontId="7" fillId="2" borderId="13" xfId="0" applyFont="1" applyFill="1" applyBorder="1" applyAlignment="1">
      <alignment wrapText="1"/>
    </xf>
    <xf numFmtId="164" fontId="6" fillId="2" borderId="12" xfId="0" applyNumberFormat="1" applyFont="1" applyFill="1" applyBorder="1"/>
    <xf numFmtId="164" fontId="7" fillId="2" borderId="13" xfId="0" applyNumberFormat="1" applyFont="1" applyFill="1" applyBorder="1"/>
    <xf numFmtId="4" fontId="0" fillId="2" borderId="13" xfId="0" applyNumberFormat="1" applyFont="1" applyFill="1" applyBorder="1"/>
    <xf numFmtId="4" fontId="1" fillId="2" borderId="12" xfId="0" applyNumberFormat="1" applyFont="1" applyFill="1" applyBorder="1"/>
    <xf numFmtId="4" fontId="1" fillId="2" borderId="13" xfId="0" applyNumberFormat="1" applyFont="1" applyFill="1" applyBorder="1"/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</cellXfs>
  <cellStyles count="4">
    <cellStyle name="Excel Built-in Normal" xfId="1"/>
    <cellStyle name="Excel Built-in Normal 1" xfId="2"/>
    <cellStyle name="Обычный" xfId="0" builtinId="0"/>
    <cellStyle name="Обычный 2" xfId="3"/>
  </cellStyles>
  <dxfs count="33"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4" formatCode="#,##0.00"/>
      <border diagonalUp="0" diagonalDown="0">
        <left/>
        <right style="medium">
          <color indexed="64"/>
        </right>
        <top/>
        <bottom/>
      </border>
    </dxf>
    <dxf>
      <numFmt numFmtId="4" formatCode="#,##0.00"/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/>
        <right style="medium">
          <color indexed="64"/>
        </right>
        <top/>
        <bottom/>
      </border>
    </dxf>
    <dxf>
      <numFmt numFmtId="4" formatCode="#,##0.00"/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/>
        <right style="medium">
          <color indexed="64"/>
        </right>
        <top/>
        <bottom/>
      </border>
    </dxf>
    <dxf>
      <numFmt numFmtId="4" formatCode="#,##0.00"/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/>
        <right style="medium">
          <color indexed="64"/>
        </right>
        <top/>
        <bottom/>
      </border>
    </dxf>
    <dxf>
      <numFmt numFmtId="4" formatCode="#,##0.00"/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/>
        <right style="medium">
          <color indexed="64"/>
        </right>
        <top/>
        <bottom/>
      </border>
    </dxf>
    <dxf>
      <numFmt numFmtId="4" formatCode="#,##0.00"/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/>
        <right style="medium">
          <color indexed="64"/>
        </right>
        <top/>
        <bottom/>
      </border>
    </dxf>
    <dxf>
      <numFmt numFmtId="4" formatCode="#,##0.00"/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/>
        <right style="medium">
          <color indexed="64"/>
        </right>
        <top/>
        <bottom/>
      </border>
    </dxf>
    <dxf>
      <numFmt numFmtId="4" formatCode="#,##0.00"/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/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/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/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/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4" formatCode="#,##0.00"/>
      <border diagonalUp="0" diagonalDown="0">
        <left style="medium">
          <color indexed="64"/>
        </left>
        <right/>
        <top style="thin">
          <color indexed="0"/>
        </top>
        <bottom style="thin">
          <color indexed="0"/>
        </bottom>
      </border>
    </dxf>
    <dxf>
      <numFmt numFmtId="4" formatCode="#,##0.00"/>
      <fill>
        <patternFill>
          <fgColor indexed="64"/>
          <bgColor theme="9" tint="0.39997558519241921"/>
        </patternFill>
      </fill>
      <border diagonalUp="0" diagonalDown="0" outline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4" formatCode="#,##0.00"/>
      <fill>
        <patternFill>
          <fgColor indexed="64"/>
          <bgColor theme="9" tint="0.39997558519241921"/>
        </patternFill>
      </fill>
      <border diagonalUp="0" diagonalDown="0" outline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1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аблица3" displayName="Таблица3" ref="A3:AA39" insertRowShift="1" totalsRowShown="0" headerRowDxfId="32">
  <tableColumns count="27">
    <tableColumn id="1" name="Столбец1" dataDxfId="31"/>
    <tableColumn id="9" name="Столбец2" dataDxfId="30">
      <calculatedColumnFormula>D4+F4+H4+J4+L4+N4+P4+R4+T4+V4+X4+Z4</calculatedColumnFormula>
    </tableColumn>
    <tableColumn id="2" name="Столбец3" dataDxfId="29">
      <calculatedColumnFormula>AA4+Y4+W4+U4+S4+Q4+O4+M4+K4+I4+G4+E4</calculatedColumnFormula>
    </tableColumn>
    <tableColumn id="8" name="Столбец4" dataDxfId="28"/>
    <tableColumn id="3" name="Столбец5" dataDxfId="27"/>
    <tableColumn id="7" name="Столбец6" dataDxfId="26"/>
    <tableColumn id="4" name="Столбец7" dataDxfId="25"/>
    <tableColumn id="6" name="Столбец8" dataDxfId="24"/>
    <tableColumn id="5" name="Столбец9" dataDxfId="23"/>
    <tableColumn id="10" name="Столбец10" dataDxfId="22"/>
    <tableColumn id="11" name="Столбец11" dataDxfId="21"/>
    <tableColumn id="12" name="Столбец12" dataDxfId="20"/>
    <tableColumn id="13" name="Столбец13" dataDxfId="19"/>
    <tableColumn id="14" name="Столбец14" dataDxfId="18"/>
    <tableColumn id="15" name="Столбец15" dataDxfId="17"/>
    <tableColumn id="16" name="Столбец16" dataDxfId="16"/>
    <tableColumn id="17" name="Столбец17" dataDxfId="15"/>
    <tableColumn id="18" name="Столбец18" dataDxfId="14"/>
    <tableColumn id="19" name="Столбец19" dataDxfId="13"/>
    <tableColumn id="20" name="Столбец25" dataDxfId="12"/>
    <tableColumn id="21" name="Столбец26" dataDxfId="11"/>
    <tableColumn id="22" name="Столбец27" dataDxfId="10"/>
    <tableColumn id="23" name="Столбец20" dataDxfId="9"/>
    <tableColumn id="24" name="Столбец21" dataDxfId="8"/>
    <tableColumn id="25" name="Столбец22" dataDxfId="7"/>
    <tableColumn id="26" name="Столбец23" dataDxfId="6"/>
    <tableColumn id="27" name="Столбец24" dataDxfId="5"/>
  </tableColumns>
  <tableStyleInfo name="TableStyleLight15" showFirstColumn="0" showLastColumn="0" showRowStripes="0" showColumnStripes="1"/>
</table>
</file>

<file path=xl/tables/table2.xml><?xml version="1.0" encoding="utf-8"?>
<table xmlns="http://schemas.openxmlformats.org/spreadsheetml/2006/main" id="1" name="Таблица4" displayName="Таблица4" ref="A1:D34" totalsRowShown="0" headerRowBorderDxfId="4">
  <tableColumns count="4">
    <tableColumn id="1" name="Статья расходов" dataDxfId="3"/>
    <tableColumn id="4" name="План" dataDxfId="2"/>
    <tableColumn id="2" name="Факт" dataDxfId="1"/>
    <tableColumn id="3" name="Коментарий" dataDxfId="0"/>
  </tableColumns>
  <tableStyleInfo name="TableStyleLight1" showFirstColumn="0" showLastColumn="0" showRowStripes="0" showColumnStripes="1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9"/>
  <sheetViews>
    <sheetView tabSelected="1" zoomScale="77" zoomScaleNormal="77" workbookViewId="0">
      <pane xSplit="3" ySplit="3" topLeftCell="D22" activePane="bottomRight" state="frozenSplit"/>
      <selection pane="topRight" activeCell="F1" sqref="F1"/>
      <selection pane="bottomLeft" activeCell="A17" sqref="A17"/>
      <selection pane="bottomRight" activeCell="H33" sqref="H33"/>
    </sheetView>
  </sheetViews>
  <sheetFormatPr defaultRowHeight="15" outlineLevelCol="1"/>
  <cols>
    <col min="1" max="1" width="29" customWidth="1"/>
    <col min="2" max="2" width="13.28515625" customWidth="1"/>
    <col min="3" max="3" width="13.28515625" customWidth="1" outlineLevel="1"/>
    <col min="4" max="4" width="13.28515625" customWidth="1"/>
    <col min="5" max="5" width="13.28515625" customWidth="1" outlineLevel="1"/>
    <col min="6" max="6" width="13.28515625" customWidth="1"/>
    <col min="7" max="7" width="13.28515625" customWidth="1" outlineLevel="1"/>
    <col min="8" max="8" width="13.28515625" customWidth="1"/>
    <col min="9" max="9" width="13.28515625" customWidth="1" outlineLevel="1"/>
    <col min="10" max="10" width="13.28515625" customWidth="1"/>
    <col min="11" max="11" width="13.28515625" customWidth="1" outlineLevel="1"/>
    <col min="12" max="12" width="13.28515625" customWidth="1"/>
    <col min="13" max="13" width="13.28515625" customWidth="1" outlineLevel="1"/>
    <col min="14" max="14" width="13.28515625" customWidth="1"/>
    <col min="15" max="15" width="13.28515625" customWidth="1" outlineLevel="1"/>
    <col min="16" max="16" width="13.28515625" customWidth="1"/>
    <col min="17" max="17" width="13.28515625" customWidth="1" outlineLevel="1"/>
    <col min="18" max="18" width="13.28515625" customWidth="1"/>
    <col min="19" max="19" width="13.28515625" customWidth="1" outlineLevel="1"/>
    <col min="20" max="20" width="13.28515625" customWidth="1"/>
    <col min="21" max="21" width="13.28515625" customWidth="1" outlineLevel="1"/>
    <col min="22" max="22" width="13.28515625" customWidth="1"/>
    <col min="23" max="23" width="13.28515625" customWidth="1" outlineLevel="1"/>
    <col min="24" max="24" width="13.28515625" customWidth="1"/>
    <col min="25" max="25" width="13.28515625" customWidth="1" outlineLevel="1"/>
    <col min="26" max="26" width="13.28515625" customWidth="1"/>
    <col min="27" max="27" width="13.28515625" customWidth="1" outlineLevel="1"/>
    <col min="29" max="29" width="8.85546875" customWidth="1"/>
  </cols>
  <sheetData>
    <row r="1" spans="1:27" ht="27.6" customHeight="1">
      <c r="A1" s="37"/>
      <c r="B1" s="111" t="s">
        <v>12</v>
      </c>
      <c r="C1" s="112"/>
      <c r="D1" s="113" t="s">
        <v>65</v>
      </c>
      <c r="E1" s="114"/>
      <c r="F1" s="113" t="s">
        <v>66</v>
      </c>
      <c r="G1" s="114"/>
      <c r="H1" s="113" t="s">
        <v>67</v>
      </c>
      <c r="I1" s="114"/>
      <c r="J1" s="115" t="s">
        <v>68</v>
      </c>
      <c r="K1" s="116"/>
      <c r="L1" s="115" t="s">
        <v>69</v>
      </c>
      <c r="M1" s="116"/>
      <c r="N1" s="115" t="s">
        <v>70</v>
      </c>
      <c r="O1" s="116"/>
      <c r="P1" s="115" t="s">
        <v>71</v>
      </c>
      <c r="Q1" s="116"/>
      <c r="R1" s="115" t="s">
        <v>72</v>
      </c>
      <c r="S1" s="116"/>
      <c r="T1" s="115" t="s">
        <v>73</v>
      </c>
      <c r="U1" s="116"/>
      <c r="V1" s="115" t="s">
        <v>74</v>
      </c>
      <c r="W1" s="116"/>
      <c r="X1" s="115" t="s">
        <v>75</v>
      </c>
      <c r="Y1" s="116"/>
      <c r="Z1" s="115" t="s">
        <v>76</v>
      </c>
      <c r="AA1" s="116"/>
    </row>
    <row r="2" spans="1:27">
      <c r="A2" s="78" t="s">
        <v>102</v>
      </c>
      <c r="B2" s="102" t="s">
        <v>77</v>
      </c>
      <c r="C2" s="103" t="s">
        <v>64</v>
      </c>
      <c r="D2" s="38" t="s">
        <v>77</v>
      </c>
      <c r="E2" s="39" t="s">
        <v>64</v>
      </c>
      <c r="F2" s="38" t="s">
        <v>77</v>
      </c>
      <c r="G2" s="39" t="s">
        <v>64</v>
      </c>
      <c r="H2" s="38" t="s">
        <v>77</v>
      </c>
      <c r="I2" s="39" t="s">
        <v>64</v>
      </c>
      <c r="J2" s="38" t="s">
        <v>77</v>
      </c>
      <c r="K2" s="39" t="s">
        <v>64</v>
      </c>
      <c r="L2" s="38" t="s">
        <v>77</v>
      </c>
      <c r="M2" s="39" t="s">
        <v>64</v>
      </c>
      <c r="N2" s="38" t="s">
        <v>77</v>
      </c>
      <c r="O2" s="39" t="s">
        <v>64</v>
      </c>
      <c r="P2" s="38" t="s">
        <v>77</v>
      </c>
      <c r="Q2" s="39" t="s">
        <v>64</v>
      </c>
      <c r="R2" s="38" t="s">
        <v>77</v>
      </c>
      <c r="S2" s="39" t="s">
        <v>64</v>
      </c>
      <c r="T2" s="38" t="s">
        <v>77</v>
      </c>
      <c r="U2" s="39" t="s">
        <v>64</v>
      </c>
      <c r="V2" s="38" t="s">
        <v>77</v>
      </c>
      <c r="W2" s="39" t="s">
        <v>64</v>
      </c>
      <c r="X2" s="38" t="s">
        <v>77</v>
      </c>
      <c r="Y2" s="39" t="s">
        <v>64</v>
      </c>
      <c r="Z2" s="38" t="s">
        <v>77</v>
      </c>
      <c r="AA2" s="39" t="s">
        <v>64</v>
      </c>
    </row>
    <row r="3" spans="1:27" s="20" customFormat="1" ht="41.25" hidden="1" customHeight="1">
      <c r="A3" s="19" t="s">
        <v>78</v>
      </c>
      <c r="B3" s="104" t="s">
        <v>79</v>
      </c>
      <c r="C3" s="105" t="s">
        <v>80</v>
      </c>
      <c r="D3" s="45" t="s">
        <v>81</v>
      </c>
      <c r="E3" s="46" t="s">
        <v>82</v>
      </c>
      <c r="F3" s="45" t="s">
        <v>83</v>
      </c>
      <c r="G3" s="46" t="s">
        <v>84</v>
      </c>
      <c r="H3" s="49" t="s">
        <v>85</v>
      </c>
      <c r="I3" s="50" t="s">
        <v>86</v>
      </c>
      <c r="J3" s="51" t="s">
        <v>87</v>
      </c>
      <c r="K3" s="50" t="s">
        <v>88</v>
      </c>
      <c r="L3" s="51" t="s">
        <v>89</v>
      </c>
      <c r="M3" s="50" t="s">
        <v>90</v>
      </c>
      <c r="N3" s="51" t="s">
        <v>91</v>
      </c>
      <c r="O3" s="50" t="s">
        <v>92</v>
      </c>
      <c r="P3" s="51" t="s">
        <v>93</v>
      </c>
      <c r="Q3" s="50" t="s">
        <v>94</v>
      </c>
      <c r="R3" s="51" t="s">
        <v>95</v>
      </c>
      <c r="S3" s="50" t="s">
        <v>96</v>
      </c>
      <c r="T3" s="51" t="s">
        <v>103</v>
      </c>
      <c r="U3" s="50" t="s">
        <v>104</v>
      </c>
      <c r="V3" s="51" t="s">
        <v>105</v>
      </c>
      <c r="W3" s="50" t="s">
        <v>97</v>
      </c>
      <c r="X3" s="51" t="s">
        <v>98</v>
      </c>
      <c r="Y3" s="50" t="s">
        <v>99</v>
      </c>
      <c r="Z3" s="51" t="s">
        <v>100</v>
      </c>
      <c r="AA3" s="50" t="s">
        <v>101</v>
      </c>
    </row>
    <row r="4" spans="1:27">
      <c r="A4" s="21" t="s">
        <v>13</v>
      </c>
      <c r="B4" s="80">
        <f>D4+F4+H4+J4+L4+N4+P4+R4+T4+V4+X4+Z4</f>
        <v>9820000</v>
      </c>
      <c r="C4" s="81">
        <f>AA4+Y4+W4+U4+S4+Q4+O4+M4+K4+I4+G4+E4</f>
        <v>0</v>
      </c>
      <c r="D4" s="47">
        <v>1100000</v>
      </c>
      <c r="E4" s="48"/>
      <c r="F4" s="47">
        <v>1100000</v>
      </c>
      <c r="G4" s="48"/>
      <c r="H4" s="47">
        <v>850000</v>
      </c>
      <c r="I4" s="48"/>
      <c r="J4" s="47">
        <v>620000</v>
      </c>
      <c r="K4" s="48"/>
      <c r="L4" s="47">
        <v>730000</v>
      </c>
      <c r="M4" s="41"/>
      <c r="N4" s="52">
        <v>1050000</v>
      </c>
      <c r="O4" s="41"/>
      <c r="P4" s="52">
        <v>1000000</v>
      </c>
      <c r="Q4" s="41"/>
      <c r="R4" s="52">
        <v>550000</v>
      </c>
      <c r="S4" s="41"/>
      <c r="T4" s="52">
        <v>620000</v>
      </c>
      <c r="U4" s="41"/>
      <c r="V4" s="52">
        <v>620000</v>
      </c>
      <c r="W4" s="41"/>
      <c r="X4" s="63">
        <v>850000</v>
      </c>
      <c r="Y4" s="41"/>
      <c r="Z4" s="68">
        <v>730000</v>
      </c>
      <c r="AA4" s="41"/>
    </row>
    <row r="5" spans="1:27" s="77" customFormat="1">
      <c r="A5" s="69" t="s">
        <v>63</v>
      </c>
      <c r="B5" s="106">
        <f>B7/B4</f>
        <v>0.375</v>
      </c>
      <c r="C5" s="107">
        <f>AA5+Y5+W5+U5+S5+Q5+O5+M5+K5+I5+G5+E5</f>
        <v>0</v>
      </c>
      <c r="D5" s="70">
        <v>0.375</v>
      </c>
      <c r="E5" s="71"/>
      <c r="F5" s="70">
        <v>0.375</v>
      </c>
      <c r="G5" s="71"/>
      <c r="H5" s="70">
        <v>0.375</v>
      </c>
      <c r="I5" s="71"/>
      <c r="J5" s="70">
        <v>0.375</v>
      </c>
      <c r="K5" s="72"/>
      <c r="L5" s="70">
        <v>0.375</v>
      </c>
      <c r="M5" s="73"/>
      <c r="N5" s="74">
        <v>0.375</v>
      </c>
      <c r="O5" s="73"/>
      <c r="P5" s="74">
        <v>0.375</v>
      </c>
      <c r="Q5" s="73"/>
      <c r="R5" s="74">
        <v>0.375</v>
      </c>
      <c r="S5" s="73"/>
      <c r="T5" s="74">
        <v>0.375</v>
      </c>
      <c r="U5" s="73"/>
      <c r="V5" s="74">
        <v>0.375</v>
      </c>
      <c r="W5" s="73"/>
      <c r="X5" s="75">
        <v>0.375</v>
      </c>
      <c r="Y5" s="73"/>
      <c r="Z5" s="76">
        <v>0.375</v>
      </c>
      <c r="AA5" s="73"/>
    </row>
    <row r="6" spans="1:27" s="18" customFormat="1">
      <c r="A6" s="79" t="s">
        <v>14</v>
      </c>
      <c r="B6" s="80">
        <f>D6+F6+H6+J6+L6+N6+P6+R6+T6+V6+X6+Z6</f>
        <v>6137500</v>
      </c>
      <c r="C6" s="81">
        <f t="shared" ref="C6:C39" si="0">AA6+Y6+W6+U6+S6+Q6+O6+M6+K6+I6+G6+E6</f>
        <v>0</v>
      </c>
      <c r="D6" s="82">
        <f>D4-D7</f>
        <v>687500</v>
      </c>
      <c r="E6" s="83"/>
      <c r="F6" s="82">
        <f>F4-F7</f>
        <v>687500</v>
      </c>
      <c r="G6" s="83"/>
      <c r="H6" s="82">
        <f>H4-H7</f>
        <v>531250</v>
      </c>
      <c r="I6" s="83"/>
      <c r="J6" s="82">
        <f>J4-J7</f>
        <v>387500</v>
      </c>
      <c r="K6" s="83"/>
      <c r="L6" s="82">
        <f>L4-L7</f>
        <v>456250</v>
      </c>
      <c r="M6" s="84"/>
      <c r="N6" s="85">
        <f>N4-N7</f>
        <v>656250</v>
      </c>
      <c r="O6" s="84"/>
      <c r="P6" s="85">
        <f>P4-P7</f>
        <v>625000</v>
      </c>
      <c r="Q6" s="84"/>
      <c r="R6" s="85">
        <f>R4-R7</f>
        <v>343750</v>
      </c>
      <c r="S6" s="84"/>
      <c r="T6" s="85">
        <f>T4-T7</f>
        <v>387500</v>
      </c>
      <c r="U6" s="84"/>
      <c r="V6" s="85">
        <f>V4-V7</f>
        <v>387500</v>
      </c>
      <c r="W6" s="84"/>
      <c r="X6" s="86">
        <f>X4-X7</f>
        <v>531250</v>
      </c>
      <c r="Y6" s="84"/>
      <c r="Z6" s="87">
        <f>Z4-Z7</f>
        <v>456250</v>
      </c>
      <c r="AA6" s="84"/>
    </row>
    <row r="7" spans="1:27" s="18" customFormat="1">
      <c r="A7" s="79" t="s">
        <v>15</v>
      </c>
      <c r="B7" s="80">
        <f>D7+F7+H7+J7+L7+N7+P7+R7+T7+V7+X7+Z7</f>
        <v>3682500</v>
      </c>
      <c r="C7" s="81">
        <f t="shared" si="0"/>
        <v>0</v>
      </c>
      <c r="D7" s="80">
        <f>D4*D5</f>
        <v>412500</v>
      </c>
      <c r="E7" s="81">
        <f t="shared" ref="E7:W7" si="1">E4-E6</f>
        <v>0</v>
      </c>
      <c r="F7" s="80">
        <f>F4*F5</f>
        <v>412500</v>
      </c>
      <c r="G7" s="81">
        <f t="shared" si="1"/>
        <v>0</v>
      </c>
      <c r="H7" s="80">
        <f>H4*H5</f>
        <v>318750</v>
      </c>
      <c r="I7" s="81">
        <f t="shared" si="1"/>
        <v>0</v>
      </c>
      <c r="J7" s="80">
        <f>J4*J5</f>
        <v>232500</v>
      </c>
      <c r="K7" s="81">
        <f t="shared" si="1"/>
        <v>0</v>
      </c>
      <c r="L7" s="80">
        <f>L4*L5</f>
        <v>273750</v>
      </c>
      <c r="M7" s="81">
        <f t="shared" si="1"/>
        <v>0</v>
      </c>
      <c r="N7" s="85">
        <f>N4*N5</f>
        <v>393750</v>
      </c>
      <c r="O7" s="81">
        <f t="shared" si="1"/>
        <v>0</v>
      </c>
      <c r="P7" s="85">
        <f>P4*P5</f>
        <v>375000</v>
      </c>
      <c r="Q7" s="81">
        <f t="shared" si="1"/>
        <v>0</v>
      </c>
      <c r="R7" s="85">
        <f>R4*R5</f>
        <v>206250</v>
      </c>
      <c r="S7" s="81">
        <f t="shared" si="1"/>
        <v>0</v>
      </c>
      <c r="T7" s="85">
        <f>T4*T5</f>
        <v>232500</v>
      </c>
      <c r="U7" s="81">
        <f t="shared" si="1"/>
        <v>0</v>
      </c>
      <c r="V7" s="88">
        <f>V4*V5</f>
        <v>232500</v>
      </c>
      <c r="W7" s="81">
        <f t="shared" si="1"/>
        <v>0</v>
      </c>
      <c r="X7" s="89">
        <f>X4*X5</f>
        <v>318750</v>
      </c>
      <c r="Y7" s="81">
        <f>Y4-Y6</f>
        <v>0</v>
      </c>
      <c r="Z7" s="89">
        <f>Z4*Z5</f>
        <v>273750</v>
      </c>
      <c r="AA7" s="81">
        <f>AA4-AA6</f>
        <v>0</v>
      </c>
    </row>
    <row r="8" spans="1:27" ht="10.9" customHeight="1">
      <c r="B8" s="96"/>
      <c r="C8" s="84"/>
      <c r="D8" s="40"/>
      <c r="E8" s="41"/>
      <c r="F8" s="40"/>
      <c r="G8" s="41"/>
      <c r="H8" s="40"/>
      <c r="I8" s="41"/>
      <c r="J8" s="40"/>
      <c r="K8" s="41"/>
      <c r="L8" s="40"/>
      <c r="M8" s="41"/>
      <c r="N8" s="53"/>
      <c r="O8" s="41"/>
      <c r="P8" s="53"/>
      <c r="Q8" s="41"/>
      <c r="R8" s="53"/>
      <c r="S8" s="41"/>
      <c r="T8" s="53"/>
      <c r="U8" s="41"/>
      <c r="V8" s="53"/>
      <c r="W8" s="41"/>
      <c r="X8" s="64"/>
      <c r="Y8" s="41"/>
      <c r="Z8" s="64"/>
      <c r="AA8" s="41"/>
    </row>
    <row r="9" spans="1:27">
      <c r="A9" s="79" t="s">
        <v>16</v>
      </c>
      <c r="B9" s="80">
        <f>D9+F9+H9+J9+L9+N9+P9+R9+T9+V9+X9+Z9</f>
        <v>2412133.5199999996</v>
      </c>
      <c r="C9" s="81">
        <f t="shared" si="0"/>
        <v>0</v>
      </c>
      <c r="D9" s="80">
        <f t="shared" ref="D9:L9" si="2">SUM(D10:D27)</f>
        <v>227237.5</v>
      </c>
      <c r="E9" s="81">
        <f t="shared" si="2"/>
        <v>0</v>
      </c>
      <c r="F9" s="80">
        <f t="shared" si="2"/>
        <v>197376</v>
      </c>
      <c r="G9" s="81">
        <f t="shared" si="2"/>
        <v>0</v>
      </c>
      <c r="H9" s="80">
        <f t="shared" si="2"/>
        <v>237051.5</v>
      </c>
      <c r="I9" s="81">
        <f t="shared" si="2"/>
        <v>0</v>
      </c>
      <c r="J9" s="80">
        <f t="shared" si="2"/>
        <v>153951.5</v>
      </c>
      <c r="K9" s="81">
        <f t="shared" si="2"/>
        <v>0</v>
      </c>
      <c r="L9" s="80">
        <f t="shared" si="2"/>
        <v>262428.40000000002</v>
      </c>
      <c r="M9" s="81">
        <f>SUM(M10:M21)</f>
        <v>0</v>
      </c>
      <c r="N9" s="88">
        <f t="shared" ref="N9:V9" si="3">SUM(N10:N27)</f>
        <v>256657.71</v>
      </c>
      <c r="O9" s="81">
        <f t="shared" si="3"/>
        <v>0</v>
      </c>
      <c r="P9" s="88">
        <f t="shared" si="3"/>
        <v>255683.71</v>
      </c>
      <c r="Q9" s="81">
        <f t="shared" si="3"/>
        <v>0</v>
      </c>
      <c r="R9" s="88">
        <f t="shared" si="3"/>
        <v>113714.5</v>
      </c>
      <c r="S9" s="81">
        <f t="shared" si="3"/>
        <v>0</v>
      </c>
      <c r="T9" s="88">
        <f t="shared" si="3"/>
        <v>132914.5</v>
      </c>
      <c r="U9" s="81">
        <f t="shared" si="3"/>
        <v>0</v>
      </c>
      <c r="V9" s="88">
        <f t="shared" si="3"/>
        <v>125630.7</v>
      </c>
      <c r="W9" s="81">
        <f>SUM(W10:W21)</f>
        <v>0</v>
      </c>
      <c r="X9" s="89">
        <f>SUM(X11:X27)</f>
        <v>221937.5</v>
      </c>
      <c r="Y9" s="81">
        <f>SUM(Y10:Y21)</f>
        <v>0</v>
      </c>
      <c r="Z9" s="89">
        <f>SUM(Z10:Z26)</f>
        <v>227550</v>
      </c>
      <c r="AA9" s="81">
        <f>SUM(AA10:AA21)</f>
        <v>0</v>
      </c>
    </row>
    <row r="10" spans="1:27">
      <c r="A10" s="16" t="s">
        <v>17</v>
      </c>
      <c r="B10" s="96">
        <f t="shared" ref="B10:B39" si="4">D10+F10+H10+J10+L10+N10+P10+R10+T10+V10+X10+Z10</f>
        <v>0</v>
      </c>
      <c r="C10" s="84">
        <f t="shared" si="0"/>
        <v>0</v>
      </c>
      <c r="D10" s="40"/>
      <c r="E10" s="41"/>
      <c r="F10" s="40"/>
      <c r="G10" s="41"/>
      <c r="H10" s="40"/>
      <c r="I10" s="41"/>
      <c r="J10" s="40"/>
      <c r="K10" s="41"/>
      <c r="L10" s="40"/>
      <c r="M10" s="41"/>
      <c r="N10" s="54"/>
      <c r="O10" s="41"/>
      <c r="P10" s="54"/>
      <c r="Q10" s="41"/>
      <c r="R10" s="54"/>
      <c r="S10" s="41"/>
      <c r="T10" s="54"/>
      <c r="U10" s="41"/>
      <c r="V10" s="54"/>
      <c r="W10" s="41"/>
      <c r="X10" s="65"/>
      <c r="Y10" s="41"/>
      <c r="Z10" s="65">
        <v>0</v>
      </c>
      <c r="AA10" s="41"/>
    </row>
    <row r="11" spans="1:27">
      <c r="A11" s="16" t="s">
        <v>18</v>
      </c>
      <c r="B11" s="96">
        <f>D11+F11+H11+J11+L11+N11+P11+R11+T11+V11+X11+Z11</f>
        <v>1161121</v>
      </c>
      <c r="C11" s="84">
        <f>AA11+Y11+W11+U11+S11+Q11+O11+M11+K11+I11+G11+E11</f>
        <v>0</v>
      </c>
      <c r="D11" s="40">
        <v>100000</v>
      </c>
      <c r="E11" s="41"/>
      <c r="F11" s="40">
        <v>65000</v>
      </c>
      <c r="G11" s="41"/>
      <c r="H11" s="40">
        <v>100000</v>
      </c>
      <c r="I11" s="41"/>
      <c r="J11" s="40">
        <v>57350</v>
      </c>
      <c r="K11" s="41"/>
      <c r="L11" s="40">
        <v>140000</v>
      </c>
      <c r="M11" s="41"/>
      <c r="N11" s="55">
        <v>125618</v>
      </c>
      <c r="O11" s="41"/>
      <c r="P11" s="55">
        <v>137473</v>
      </c>
      <c r="Q11" s="41"/>
      <c r="R11" s="55">
        <v>52000</v>
      </c>
      <c r="S11" s="41"/>
      <c r="T11" s="55">
        <v>70000</v>
      </c>
      <c r="U11" s="41"/>
      <c r="V11" s="55">
        <v>50000</v>
      </c>
      <c r="W11" s="41"/>
      <c r="X11" s="65">
        <v>103680</v>
      </c>
      <c r="Y11" s="41"/>
      <c r="Z11" s="65">
        <v>160000</v>
      </c>
      <c r="AA11" s="41"/>
    </row>
    <row r="12" spans="1:27">
      <c r="A12" s="16" t="s">
        <v>19</v>
      </c>
      <c r="B12" s="96">
        <f t="shared" si="4"/>
        <v>134000</v>
      </c>
      <c r="C12" s="84">
        <f t="shared" si="0"/>
        <v>0</v>
      </c>
      <c r="D12" s="40">
        <v>16000</v>
      </c>
      <c r="E12" s="41"/>
      <c r="F12" s="40">
        <v>20000</v>
      </c>
      <c r="G12" s="41"/>
      <c r="H12" s="40">
        <v>16000</v>
      </c>
      <c r="I12" s="41"/>
      <c r="J12" s="40">
        <v>11000</v>
      </c>
      <c r="K12" s="41"/>
      <c r="L12" s="40">
        <v>14000</v>
      </c>
      <c r="M12" s="41"/>
      <c r="N12" s="56">
        <v>10000</v>
      </c>
      <c r="O12" s="41"/>
      <c r="P12" s="56">
        <v>10000</v>
      </c>
      <c r="Q12" s="41"/>
      <c r="R12" s="55">
        <v>6000</v>
      </c>
      <c r="S12" s="41"/>
      <c r="T12" s="56">
        <v>6000</v>
      </c>
      <c r="U12" s="41"/>
      <c r="V12" s="55">
        <v>5000</v>
      </c>
      <c r="W12" s="41"/>
      <c r="X12" s="65">
        <v>14000</v>
      </c>
      <c r="Y12" s="41"/>
      <c r="Z12" s="65">
        <v>6000</v>
      </c>
      <c r="AA12" s="41"/>
    </row>
    <row r="13" spans="1:27">
      <c r="A13" s="16" t="s">
        <v>106</v>
      </c>
      <c r="B13" s="96">
        <f t="shared" si="4"/>
        <v>583500</v>
      </c>
      <c r="C13" s="84">
        <f t="shared" si="0"/>
        <v>0</v>
      </c>
      <c r="D13" s="40">
        <v>60000</v>
      </c>
      <c r="E13" s="41"/>
      <c r="F13" s="40">
        <v>60000</v>
      </c>
      <c r="G13" s="41"/>
      <c r="H13" s="40">
        <v>66000</v>
      </c>
      <c r="I13" s="41"/>
      <c r="J13" s="40">
        <v>37500</v>
      </c>
      <c r="K13" s="41"/>
      <c r="L13" s="40">
        <v>60000</v>
      </c>
      <c r="M13" s="41"/>
      <c r="N13" s="40">
        <v>60000</v>
      </c>
      <c r="O13" s="41"/>
      <c r="P13" s="40">
        <v>60000</v>
      </c>
      <c r="Q13" s="41"/>
      <c r="R13" s="55">
        <v>30000</v>
      </c>
      <c r="S13" s="41"/>
      <c r="T13" s="55">
        <v>30000</v>
      </c>
      <c r="U13" s="41"/>
      <c r="V13" s="55">
        <v>30000</v>
      </c>
      <c r="W13" s="41"/>
      <c r="X13" s="65">
        <v>60000</v>
      </c>
      <c r="Y13" s="41"/>
      <c r="Z13" s="55">
        <v>30000</v>
      </c>
      <c r="AA13" s="41"/>
    </row>
    <row r="14" spans="1:27">
      <c r="A14" t="s">
        <v>107</v>
      </c>
      <c r="B14" s="93">
        <f t="shared" si="4"/>
        <v>125000</v>
      </c>
      <c r="C14" s="84">
        <f t="shared" si="0"/>
        <v>0</v>
      </c>
      <c r="D14" s="40">
        <v>10000</v>
      </c>
      <c r="E14" s="41"/>
      <c r="F14" s="40">
        <v>10000</v>
      </c>
      <c r="G14" s="41"/>
      <c r="H14" s="40">
        <v>10000</v>
      </c>
      <c r="I14" s="41"/>
      <c r="J14" s="40">
        <v>10000</v>
      </c>
      <c r="K14" s="41"/>
      <c r="L14" s="40">
        <v>10000</v>
      </c>
      <c r="M14" s="41"/>
      <c r="N14" s="40">
        <v>10000</v>
      </c>
      <c r="O14" s="41"/>
      <c r="P14" s="40">
        <v>10000</v>
      </c>
      <c r="Q14" s="41"/>
      <c r="R14" s="40">
        <v>10000</v>
      </c>
      <c r="S14" s="41"/>
      <c r="T14" s="40">
        <v>13000</v>
      </c>
      <c r="U14" s="41"/>
      <c r="V14" s="44">
        <v>11400</v>
      </c>
      <c r="W14" s="41"/>
      <c r="X14" s="44">
        <v>10300</v>
      </c>
      <c r="Y14" s="41"/>
      <c r="Z14" s="44">
        <v>10300</v>
      </c>
      <c r="AA14" s="41"/>
    </row>
    <row r="15" spans="1:27">
      <c r="A15" s="16" t="s">
        <v>20</v>
      </c>
      <c r="B15" s="93">
        <f t="shared" si="4"/>
        <v>74137.600000000006</v>
      </c>
      <c r="C15" s="84">
        <f t="shared" si="0"/>
        <v>0</v>
      </c>
      <c r="D15" s="40">
        <v>3370</v>
      </c>
      <c r="E15" s="41"/>
      <c r="F15" s="40">
        <v>10110</v>
      </c>
      <c r="G15" s="41"/>
      <c r="H15" s="40">
        <v>6740</v>
      </c>
      <c r="I15" s="41"/>
      <c r="J15" s="40">
        <v>10110</v>
      </c>
      <c r="K15" s="41"/>
      <c r="L15" s="40">
        <v>13478.4</v>
      </c>
      <c r="M15" s="41"/>
      <c r="N15" s="44">
        <v>10110</v>
      </c>
      <c r="O15" s="41"/>
      <c r="P15" s="44">
        <v>3370</v>
      </c>
      <c r="Q15" s="41"/>
      <c r="R15" s="59"/>
      <c r="S15" s="41"/>
      <c r="T15" s="44"/>
      <c r="U15" s="41"/>
      <c r="V15" s="44">
        <v>6739.2</v>
      </c>
      <c r="W15" s="41"/>
      <c r="X15" s="40">
        <v>10110</v>
      </c>
      <c r="Y15" s="41"/>
      <c r="Z15" s="40"/>
      <c r="AA15" s="41"/>
    </row>
    <row r="16" spans="1:27">
      <c r="A16" s="16" t="s">
        <v>21</v>
      </c>
      <c r="B16" s="96">
        <f t="shared" si="4"/>
        <v>54500</v>
      </c>
      <c r="C16" s="84">
        <f t="shared" si="0"/>
        <v>0</v>
      </c>
      <c r="D16" s="40">
        <v>6000</v>
      </c>
      <c r="E16" s="41"/>
      <c r="F16" s="40">
        <v>5000</v>
      </c>
      <c r="G16" s="41"/>
      <c r="H16" s="40">
        <v>6000</v>
      </c>
      <c r="I16" s="41"/>
      <c r="J16" s="40">
        <v>4000</v>
      </c>
      <c r="K16" s="41"/>
      <c r="L16" s="40">
        <v>6000</v>
      </c>
      <c r="M16" s="41"/>
      <c r="N16" s="55">
        <v>4000</v>
      </c>
      <c r="O16" s="41"/>
      <c r="P16" s="55">
        <v>4000</v>
      </c>
      <c r="Q16" s="41"/>
      <c r="R16" s="55">
        <v>4000</v>
      </c>
      <c r="S16" s="41"/>
      <c r="T16" s="55">
        <v>1500</v>
      </c>
      <c r="U16" s="41"/>
      <c r="V16" s="55">
        <v>4000</v>
      </c>
      <c r="W16" s="41"/>
      <c r="X16" s="64">
        <v>4000</v>
      </c>
      <c r="Y16" s="41"/>
      <c r="Z16" s="65">
        <v>6000</v>
      </c>
      <c r="AA16" s="41"/>
    </row>
    <row r="17" spans="1:27">
      <c r="A17" s="16" t="s">
        <v>22</v>
      </c>
      <c r="B17" s="96">
        <f t="shared" si="4"/>
        <v>42000</v>
      </c>
      <c r="C17" s="84">
        <f t="shared" si="0"/>
        <v>0</v>
      </c>
      <c r="D17" s="40">
        <v>5500</v>
      </c>
      <c r="E17" s="41"/>
      <c r="F17" s="40">
        <v>5500</v>
      </c>
      <c r="G17" s="41"/>
      <c r="H17" s="40">
        <v>5500</v>
      </c>
      <c r="I17" s="41"/>
      <c r="J17" s="40">
        <v>5500</v>
      </c>
      <c r="K17" s="41"/>
      <c r="L17" s="40"/>
      <c r="M17" s="41"/>
      <c r="N17" s="57">
        <v>7000</v>
      </c>
      <c r="O17" s="41"/>
      <c r="P17" s="57"/>
      <c r="Q17" s="41"/>
      <c r="R17" s="55"/>
      <c r="S17" s="41"/>
      <c r="T17" s="57"/>
      <c r="U17" s="41"/>
      <c r="V17" s="55">
        <v>5000</v>
      </c>
      <c r="W17" s="41"/>
      <c r="X17" s="64">
        <v>2000</v>
      </c>
      <c r="Y17" s="41"/>
      <c r="Z17" s="65">
        <v>6000</v>
      </c>
      <c r="AA17" s="41"/>
    </row>
    <row r="18" spans="1:27">
      <c r="A18" s="16" t="s">
        <v>23</v>
      </c>
      <c r="B18" s="96">
        <f t="shared" si="4"/>
        <v>5000</v>
      </c>
      <c r="C18" s="84">
        <f t="shared" si="0"/>
        <v>0</v>
      </c>
      <c r="D18" s="40">
        <v>1000</v>
      </c>
      <c r="E18" s="41"/>
      <c r="F18" s="40">
        <v>1000</v>
      </c>
      <c r="G18" s="41"/>
      <c r="H18" s="40">
        <v>1000</v>
      </c>
      <c r="I18" s="41"/>
      <c r="J18" s="40">
        <v>1000</v>
      </c>
      <c r="K18" s="41"/>
      <c r="L18" s="40">
        <v>1000</v>
      </c>
      <c r="M18" s="41"/>
      <c r="N18" s="58"/>
      <c r="O18" s="41"/>
      <c r="P18" s="54"/>
      <c r="Q18" s="41"/>
      <c r="R18" s="55"/>
      <c r="S18" s="41"/>
      <c r="T18" s="54"/>
      <c r="U18" s="41"/>
      <c r="V18" s="55"/>
      <c r="W18" s="41"/>
      <c r="X18" s="65"/>
      <c r="Y18" s="41"/>
      <c r="Z18" s="64"/>
      <c r="AA18" s="41"/>
    </row>
    <row r="19" spans="1:27">
      <c r="A19" s="16" t="s">
        <v>24</v>
      </c>
      <c r="B19" s="96">
        <f t="shared" si="4"/>
        <v>90064.5</v>
      </c>
      <c r="C19" s="84">
        <f t="shared" si="0"/>
        <v>0</v>
      </c>
      <c r="D19" s="40">
        <v>8351.5</v>
      </c>
      <c r="E19" s="41"/>
      <c r="F19" s="40">
        <v>6546</v>
      </c>
      <c r="G19" s="41"/>
      <c r="H19" s="40">
        <v>9028.5</v>
      </c>
      <c r="I19" s="41"/>
      <c r="J19" s="40">
        <v>5191.5</v>
      </c>
      <c r="K19" s="41"/>
      <c r="L19" s="40">
        <v>7900</v>
      </c>
      <c r="M19" s="41"/>
      <c r="N19" s="55">
        <v>13543</v>
      </c>
      <c r="O19" s="41"/>
      <c r="P19" s="55">
        <v>11286</v>
      </c>
      <c r="Q19" s="41"/>
      <c r="R19" s="55">
        <v>4514.5</v>
      </c>
      <c r="S19" s="41"/>
      <c r="T19" s="55">
        <v>4514.5</v>
      </c>
      <c r="U19" s="41"/>
      <c r="V19" s="55">
        <v>5191.5</v>
      </c>
      <c r="W19" s="41"/>
      <c r="X19" s="64">
        <v>6997.5</v>
      </c>
      <c r="Y19" s="41"/>
      <c r="Z19" s="64">
        <v>7000</v>
      </c>
      <c r="AA19" s="41"/>
    </row>
    <row r="20" spans="1:27">
      <c r="A20" s="16" t="s">
        <v>25</v>
      </c>
      <c r="B20" s="96">
        <f t="shared" si="4"/>
        <v>0</v>
      </c>
      <c r="C20" s="84">
        <f t="shared" si="0"/>
        <v>0</v>
      </c>
      <c r="D20" s="40"/>
      <c r="E20" s="41"/>
      <c r="F20" s="40"/>
      <c r="G20" s="41"/>
      <c r="H20" s="40"/>
      <c r="I20" s="41"/>
      <c r="J20" s="40"/>
      <c r="K20" s="41"/>
      <c r="L20" s="40"/>
      <c r="M20" s="41"/>
      <c r="N20" s="59"/>
      <c r="O20" s="41"/>
      <c r="P20" s="59"/>
      <c r="Q20" s="41"/>
      <c r="R20" s="59"/>
      <c r="S20" s="41"/>
      <c r="T20" s="59"/>
      <c r="U20" s="41"/>
      <c r="V20" s="59"/>
      <c r="W20" s="41"/>
      <c r="X20" s="64"/>
      <c r="Y20" s="41"/>
      <c r="Z20" s="65"/>
      <c r="AA20" s="41"/>
    </row>
    <row r="21" spans="1:27">
      <c r="A21" s="16" t="s">
        <v>38</v>
      </c>
      <c r="B21" s="96">
        <f t="shared" si="4"/>
        <v>20410.419999999998</v>
      </c>
      <c r="C21" s="84">
        <f t="shared" si="0"/>
        <v>0</v>
      </c>
      <c r="D21" s="40">
        <f>1896+1370</f>
        <v>3266</v>
      </c>
      <c r="E21" s="41"/>
      <c r="F21" s="40">
        <v>1370</v>
      </c>
      <c r="G21" s="41"/>
      <c r="H21" s="40">
        <f>1370+4163</f>
        <v>5533</v>
      </c>
      <c r="I21" s="41"/>
      <c r="J21" s="40"/>
      <c r="K21" s="41"/>
      <c r="L21" s="40"/>
      <c r="M21" s="41"/>
      <c r="N21" s="55">
        <f>1647.76+1638.95</f>
        <v>3286.71</v>
      </c>
      <c r="O21" s="41"/>
      <c r="P21" s="55">
        <f>2657.88+4296.83</f>
        <v>6954.71</v>
      </c>
      <c r="Q21" s="41"/>
      <c r="R21" s="54"/>
      <c r="S21" s="41"/>
      <c r="T21" s="59"/>
      <c r="U21" s="41"/>
      <c r="V21" s="59"/>
      <c r="W21" s="41"/>
      <c r="X21" s="66"/>
      <c r="Y21" s="41"/>
      <c r="Z21" s="66"/>
      <c r="AA21" s="41"/>
    </row>
    <row r="22" spans="1:27">
      <c r="A22" s="16" t="s">
        <v>26</v>
      </c>
      <c r="B22" s="96">
        <f t="shared" si="4"/>
        <v>6000</v>
      </c>
      <c r="C22" s="84">
        <f t="shared" si="0"/>
        <v>0</v>
      </c>
      <c r="D22" s="40">
        <v>500</v>
      </c>
      <c r="E22" s="41"/>
      <c r="F22" s="40">
        <v>500</v>
      </c>
      <c r="G22" s="41"/>
      <c r="H22" s="40">
        <v>500</v>
      </c>
      <c r="I22" s="41"/>
      <c r="J22" s="40">
        <v>500</v>
      </c>
      <c r="K22" s="41"/>
      <c r="L22" s="40">
        <v>500</v>
      </c>
      <c r="M22" s="41"/>
      <c r="N22" s="60">
        <v>500</v>
      </c>
      <c r="O22" s="41"/>
      <c r="P22" s="54">
        <v>500</v>
      </c>
      <c r="Q22" s="41"/>
      <c r="R22" s="60">
        <v>500</v>
      </c>
      <c r="S22" s="41"/>
      <c r="T22" s="54">
        <v>500</v>
      </c>
      <c r="U22" s="41"/>
      <c r="V22" s="54">
        <v>500</v>
      </c>
      <c r="W22" s="41"/>
      <c r="X22" s="67">
        <v>500</v>
      </c>
      <c r="Y22" s="41"/>
      <c r="Z22" s="67">
        <v>500</v>
      </c>
      <c r="AA22" s="41"/>
    </row>
    <row r="23" spans="1:27">
      <c r="A23" s="16" t="s">
        <v>40</v>
      </c>
      <c r="B23" s="93">
        <f t="shared" si="4"/>
        <v>6000</v>
      </c>
      <c r="C23" s="84">
        <f t="shared" si="0"/>
        <v>0</v>
      </c>
      <c r="D23" s="40">
        <v>500</v>
      </c>
      <c r="E23" s="41"/>
      <c r="F23" s="40">
        <v>500</v>
      </c>
      <c r="G23" s="41"/>
      <c r="H23" s="40">
        <v>500</v>
      </c>
      <c r="I23" s="41"/>
      <c r="J23" s="40">
        <v>500</v>
      </c>
      <c r="K23" s="41"/>
      <c r="L23" s="40">
        <v>500</v>
      </c>
      <c r="M23" s="41"/>
      <c r="N23" s="60">
        <v>500</v>
      </c>
      <c r="O23" s="41"/>
      <c r="P23" s="54">
        <v>500</v>
      </c>
      <c r="Q23" s="41"/>
      <c r="R23" s="60">
        <v>500</v>
      </c>
      <c r="S23" s="41"/>
      <c r="T23" s="54">
        <v>500</v>
      </c>
      <c r="U23" s="41"/>
      <c r="V23" s="54">
        <v>500</v>
      </c>
      <c r="W23" s="41"/>
      <c r="X23" s="67">
        <v>500</v>
      </c>
      <c r="Y23" s="41"/>
      <c r="Z23" s="67">
        <v>500</v>
      </c>
      <c r="AA23" s="41"/>
    </row>
    <row r="24" spans="1:27">
      <c r="A24" s="16" t="s">
        <v>27</v>
      </c>
      <c r="B24" s="96">
        <f t="shared" si="4"/>
        <v>3000</v>
      </c>
      <c r="C24" s="84">
        <f t="shared" si="0"/>
        <v>0</v>
      </c>
      <c r="D24" s="43">
        <v>250</v>
      </c>
      <c r="E24" s="41"/>
      <c r="F24" s="40">
        <v>250</v>
      </c>
      <c r="G24" s="41"/>
      <c r="H24" s="40">
        <v>250</v>
      </c>
      <c r="I24" s="41"/>
      <c r="J24" s="40">
        <v>250</v>
      </c>
      <c r="K24" s="41"/>
      <c r="L24" s="40">
        <v>250</v>
      </c>
      <c r="M24" s="41"/>
      <c r="N24" s="61">
        <v>250</v>
      </c>
      <c r="O24" s="41"/>
      <c r="P24" s="55">
        <v>250</v>
      </c>
      <c r="Q24" s="41"/>
      <c r="R24" s="61">
        <v>250</v>
      </c>
      <c r="S24" s="41"/>
      <c r="T24" s="55">
        <v>250</v>
      </c>
      <c r="U24" s="41"/>
      <c r="V24" s="55">
        <v>250</v>
      </c>
      <c r="W24" s="41"/>
      <c r="X24" s="67">
        <v>250</v>
      </c>
      <c r="Y24" s="41"/>
      <c r="Z24" s="67">
        <v>250</v>
      </c>
      <c r="AA24" s="41"/>
    </row>
    <row r="25" spans="1:27">
      <c r="A25" s="16" t="s">
        <v>10</v>
      </c>
      <c r="B25" s="93">
        <f t="shared" si="4"/>
        <v>12550</v>
      </c>
      <c r="C25" s="84">
        <f t="shared" si="0"/>
        <v>0</v>
      </c>
      <c r="D25" s="40">
        <v>1500</v>
      </c>
      <c r="E25" s="41"/>
      <c r="F25" s="40">
        <v>600</v>
      </c>
      <c r="G25" s="41"/>
      <c r="H25" s="40">
        <v>1500</v>
      </c>
      <c r="I25" s="41"/>
      <c r="J25" s="40">
        <v>1500</v>
      </c>
      <c r="K25" s="41"/>
      <c r="L25" s="40">
        <v>1500</v>
      </c>
      <c r="M25" s="41"/>
      <c r="N25" s="62">
        <v>1250</v>
      </c>
      <c r="O25" s="41"/>
      <c r="P25" s="55">
        <v>1250</v>
      </c>
      <c r="Q25" s="41"/>
      <c r="R25" s="61">
        <v>350</v>
      </c>
      <c r="S25" s="41"/>
      <c r="T25" s="55">
        <v>350</v>
      </c>
      <c r="U25" s="41"/>
      <c r="V25" s="55">
        <v>750</v>
      </c>
      <c r="W25" s="41"/>
      <c r="X25" s="67">
        <v>1000</v>
      </c>
      <c r="Y25" s="41"/>
      <c r="Z25" s="67">
        <v>1000</v>
      </c>
      <c r="AA25" s="41"/>
    </row>
    <row r="26" spans="1:27">
      <c r="A26" s="24" t="s">
        <v>28</v>
      </c>
      <c r="B26" s="96">
        <f t="shared" si="4"/>
        <v>3950</v>
      </c>
      <c r="C26" s="84">
        <f t="shared" si="0"/>
        <v>0</v>
      </c>
      <c r="D26" s="40"/>
      <c r="E26" s="41"/>
      <c r="F26" s="40"/>
      <c r="G26" s="41"/>
      <c r="H26" s="40"/>
      <c r="I26" s="41"/>
      <c r="J26" s="40">
        <v>3350</v>
      </c>
      <c r="K26" s="41"/>
      <c r="L26" s="40"/>
      <c r="M26" s="41"/>
      <c r="N26" s="60">
        <v>100</v>
      </c>
      <c r="O26" s="41"/>
      <c r="P26" s="54">
        <v>100</v>
      </c>
      <c r="Q26" s="41"/>
      <c r="R26" s="60">
        <v>100</v>
      </c>
      <c r="S26" s="41"/>
      <c r="T26" s="54">
        <v>100</v>
      </c>
      <c r="U26" s="41"/>
      <c r="V26" s="54">
        <v>100</v>
      </c>
      <c r="W26" s="41"/>
      <c r="X26" s="67">
        <v>100</v>
      </c>
      <c r="Y26" s="41"/>
      <c r="Z26" s="67"/>
      <c r="AA26" s="41"/>
    </row>
    <row r="27" spans="1:27">
      <c r="A27" s="16" t="s">
        <v>29</v>
      </c>
      <c r="B27" s="93">
        <f>D27+F27+H27+J27+L27+N27+P27+R27+T27+V27+X27+Z27</f>
        <v>98200</v>
      </c>
      <c r="C27" s="108">
        <f t="shared" si="0"/>
        <v>0</v>
      </c>
      <c r="D27" s="42">
        <f>D4*1%</f>
        <v>11000</v>
      </c>
      <c r="E27" s="41"/>
      <c r="F27" s="40">
        <f>F4*1%</f>
        <v>11000</v>
      </c>
      <c r="G27" s="41"/>
      <c r="H27" s="40">
        <f>H4*1%</f>
        <v>8500</v>
      </c>
      <c r="I27" s="41"/>
      <c r="J27" s="40">
        <f>J4*1%</f>
        <v>6200</v>
      </c>
      <c r="K27" s="41"/>
      <c r="L27" s="40">
        <f>L4*1%</f>
        <v>7300</v>
      </c>
      <c r="M27" s="41"/>
      <c r="N27" s="61">
        <f>N4*1%</f>
        <v>10500</v>
      </c>
      <c r="O27" s="41"/>
      <c r="P27" s="54">
        <f>P4*1%</f>
        <v>10000</v>
      </c>
      <c r="Q27" s="41"/>
      <c r="R27" s="60">
        <f>R4*1%</f>
        <v>5500</v>
      </c>
      <c r="S27" s="41"/>
      <c r="T27" s="54">
        <f>T4*1%</f>
        <v>6200</v>
      </c>
      <c r="U27" s="41"/>
      <c r="V27" s="54">
        <f>V4*1%</f>
        <v>6200</v>
      </c>
      <c r="W27" s="41"/>
      <c r="X27" s="67">
        <f>X4*1%</f>
        <v>8500</v>
      </c>
      <c r="Y27" s="41"/>
      <c r="Z27" s="67">
        <f>Z4*1%</f>
        <v>7300</v>
      </c>
      <c r="AA27" s="41"/>
    </row>
    <row r="28" spans="1:27" s="21" customFormat="1">
      <c r="A28" s="36" t="s">
        <v>41</v>
      </c>
      <c r="B28" s="109"/>
      <c r="C28" s="110"/>
      <c r="D28" s="42"/>
      <c r="E28" s="41"/>
      <c r="F28" s="40"/>
      <c r="G28" s="41"/>
      <c r="H28" s="40"/>
      <c r="I28" s="41"/>
      <c r="J28" s="40"/>
      <c r="K28" s="41"/>
      <c r="L28" s="40"/>
      <c r="M28" s="41"/>
      <c r="N28" s="59"/>
      <c r="O28" s="41"/>
      <c r="P28" s="59"/>
      <c r="Q28" s="41"/>
      <c r="R28" s="59"/>
      <c r="S28" s="41"/>
      <c r="T28" s="59"/>
      <c r="U28" s="41"/>
      <c r="V28" s="59"/>
      <c r="W28" s="41"/>
      <c r="X28" s="64"/>
      <c r="Y28" s="41"/>
      <c r="Z28" s="64"/>
      <c r="AA28" s="41"/>
    </row>
    <row r="29" spans="1:27" s="21" customFormat="1" ht="9.6" customHeight="1">
      <c r="A29" s="23"/>
      <c r="B29" s="80"/>
      <c r="C29" s="81"/>
      <c r="D29" s="40"/>
      <c r="E29" s="41"/>
      <c r="F29" s="40"/>
      <c r="G29" s="41"/>
      <c r="H29" s="40"/>
      <c r="I29" s="41"/>
      <c r="J29" s="40"/>
      <c r="K29" s="41"/>
      <c r="L29" s="40"/>
      <c r="M29" s="41"/>
      <c r="N29" s="59"/>
      <c r="O29" s="41"/>
      <c r="P29" s="59"/>
      <c r="Q29" s="41"/>
      <c r="R29" s="59"/>
      <c r="S29" s="41"/>
      <c r="T29" s="59"/>
      <c r="U29" s="41"/>
      <c r="V29" s="59"/>
      <c r="W29" s="41"/>
      <c r="X29" s="64"/>
      <c r="Y29" s="41"/>
      <c r="Z29" s="64"/>
      <c r="AA29" s="41"/>
    </row>
    <row r="30" spans="1:27" s="21" customFormat="1">
      <c r="A30" s="79" t="s">
        <v>30</v>
      </c>
      <c r="B30" s="80">
        <f>D30+F30+H30+J30+L30+N30+P30+R30+T30+V30+X30+Z30</f>
        <v>1270366.48</v>
      </c>
      <c r="C30" s="81">
        <f>AA30+Y30+W30+U30+S30+Q30+O30+M30+K30+I30+G30+E30</f>
        <v>0</v>
      </c>
      <c r="D30" s="80">
        <f>D7-D9</f>
        <v>185262.5</v>
      </c>
      <c r="E30" s="81">
        <f t="shared" ref="E30:AA30" si="5">E7-E9</f>
        <v>0</v>
      </c>
      <c r="F30" s="80">
        <f t="shared" si="5"/>
        <v>215124</v>
      </c>
      <c r="G30" s="81">
        <f t="shared" si="5"/>
        <v>0</v>
      </c>
      <c r="H30" s="80">
        <f t="shared" si="5"/>
        <v>81698.5</v>
      </c>
      <c r="I30" s="81">
        <f t="shared" si="5"/>
        <v>0</v>
      </c>
      <c r="J30" s="80">
        <f t="shared" si="5"/>
        <v>78548.5</v>
      </c>
      <c r="K30" s="81">
        <f t="shared" si="5"/>
        <v>0</v>
      </c>
      <c r="L30" s="80">
        <f t="shared" si="5"/>
        <v>11321.599999999977</v>
      </c>
      <c r="M30" s="81">
        <f t="shared" si="5"/>
        <v>0</v>
      </c>
      <c r="N30" s="88">
        <f t="shared" si="5"/>
        <v>137092.29</v>
      </c>
      <c r="O30" s="81">
        <f t="shared" si="5"/>
        <v>0</v>
      </c>
      <c r="P30" s="88">
        <f t="shared" si="5"/>
        <v>119316.29000000001</v>
      </c>
      <c r="Q30" s="81">
        <f t="shared" si="5"/>
        <v>0</v>
      </c>
      <c r="R30" s="88">
        <f t="shared" si="5"/>
        <v>92535.5</v>
      </c>
      <c r="S30" s="81">
        <f t="shared" si="5"/>
        <v>0</v>
      </c>
      <c r="T30" s="88">
        <f t="shared" si="5"/>
        <v>99585.5</v>
      </c>
      <c r="U30" s="81">
        <f t="shared" si="5"/>
        <v>0</v>
      </c>
      <c r="V30" s="88">
        <f t="shared" si="5"/>
        <v>106869.3</v>
      </c>
      <c r="W30" s="81">
        <f t="shared" si="5"/>
        <v>0</v>
      </c>
      <c r="X30" s="89">
        <f t="shared" si="5"/>
        <v>96812.5</v>
      </c>
      <c r="Y30" s="81">
        <f t="shared" si="5"/>
        <v>0</v>
      </c>
      <c r="Z30" s="89">
        <f t="shared" si="5"/>
        <v>46200</v>
      </c>
      <c r="AA30" s="81">
        <f t="shared" si="5"/>
        <v>0</v>
      </c>
    </row>
    <row r="31" spans="1:27" ht="10.9" customHeight="1">
      <c r="A31" s="21"/>
      <c r="B31" s="80"/>
      <c r="C31" s="81"/>
      <c r="D31" s="40"/>
      <c r="E31" s="41"/>
      <c r="F31" s="40"/>
      <c r="G31" s="41"/>
      <c r="H31" s="40"/>
      <c r="I31" s="41"/>
      <c r="J31" s="40"/>
      <c r="K31" s="41"/>
      <c r="L31" s="40"/>
      <c r="M31" s="41"/>
      <c r="N31" s="53"/>
      <c r="O31" s="41"/>
      <c r="P31" s="53"/>
      <c r="Q31" s="41"/>
      <c r="R31" s="53"/>
      <c r="S31" s="41"/>
      <c r="T31" s="53"/>
      <c r="U31" s="41"/>
      <c r="V31" s="53"/>
      <c r="W31" s="41"/>
      <c r="X31" s="64"/>
      <c r="Y31" s="41"/>
      <c r="Z31" s="64"/>
      <c r="AA31" s="41"/>
    </row>
    <row r="32" spans="1:27" s="35" customFormat="1">
      <c r="A32" s="90" t="s">
        <v>31</v>
      </c>
      <c r="B32" s="91">
        <f t="shared" si="4"/>
        <v>714000</v>
      </c>
      <c r="C32" s="92">
        <f t="shared" si="0"/>
        <v>0</v>
      </c>
      <c r="D32" s="93">
        <f>ГО!$B34/12</f>
        <v>59500</v>
      </c>
      <c r="E32" s="84"/>
      <c r="F32" s="93">
        <f>ГО!$B34/12</f>
        <v>59500</v>
      </c>
      <c r="G32" s="84"/>
      <c r="H32" s="93">
        <f>ГО!$B34/12</f>
        <v>59500</v>
      </c>
      <c r="I32" s="84"/>
      <c r="J32" s="93">
        <f>ГО!$B34/12</f>
        <v>59500</v>
      </c>
      <c r="K32" s="84"/>
      <c r="L32" s="93">
        <f>ГО!$B34/12</f>
        <v>59500</v>
      </c>
      <c r="M32" s="84"/>
      <c r="N32" s="93">
        <f>ГО!$B34/12</f>
        <v>59500</v>
      </c>
      <c r="O32" s="84"/>
      <c r="P32" s="94">
        <f>ГО!$B34/12</f>
        <v>59500</v>
      </c>
      <c r="Q32" s="84"/>
      <c r="R32" s="94">
        <f>ГО!$B34/12</f>
        <v>59500</v>
      </c>
      <c r="S32" s="84"/>
      <c r="T32" s="94">
        <f>ГО!$B34/12</f>
        <v>59500</v>
      </c>
      <c r="U32" s="84"/>
      <c r="V32" s="94">
        <f>ГО!$B34/12</f>
        <v>59500</v>
      </c>
      <c r="W32" s="84"/>
      <c r="X32" s="94">
        <f>ГО!$B34/12</f>
        <v>59500</v>
      </c>
      <c r="Y32" s="84"/>
      <c r="Z32" s="94">
        <f>ГО!$B34/12</f>
        <v>59500</v>
      </c>
      <c r="AA32" s="84">
        <f>ГО!$C34/14</f>
        <v>0</v>
      </c>
    </row>
    <row r="33" spans="1:27" s="35" customFormat="1">
      <c r="A33" s="95" t="s">
        <v>11</v>
      </c>
      <c r="B33" s="91">
        <f t="shared" si="4"/>
        <v>176424.04500000001</v>
      </c>
      <c r="C33" s="92">
        <f t="shared" si="0"/>
        <v>0</v>
      </c>
      <c r="D33" s="96">
        <f>(D30-30000+D14)/2</f>
        <v>82631.25</v>
      </c>
      <c r="E33" s="84"/>
      <c r="F33" s="96"/>
      <c r="G33" s="84"/>
      <c r="H33" s="96"/>
      <c r="I33" s="84"/>
      <c r="J33" s="96"/>
      <c r="K33" s="84"/>
      <c r="L33" s="96"/>
      <c r="M33" s="84"/>
      <c r="N33" s="97"/>
      <c r="O33" s="84"/>
      <c r="P33" s="97">
        <f>(P30-30000+P14)/2</f>
        <v>49658.145000000004</v>
      </c>
      <c r="Q33" s="84"/>
      <c r="R33" s="97"/>
      <c r="S33" s="84"/>
      <c r="T33" s="97"/>
      <c r="U33" s="84"/>
      <c r="V33" s="97">
        <f>(V30-30000+V14)/2</f>
        <v>44134.65</v>
      </c>
      <c r="W33" s="84"/>
      <c r="X33" s="87"/>
      <c r="Y33" s="84"/>
      <c r="Z33" s="87"/>
      <c r="AA33" s="84"/>
    </row>
    <row r="34" spans="1:27" s="21" customFormat="1">
      <c r="A34" s="79" t="s">
        <v>32</v>
      </c>
      <c r="B34" s="80">
        <f t="shared" si="4"/>
        <v>379942.43500000006</v>
      </c>
      <c r="C34" s="81">
        <f t="shared" si="0"/>
        <v>0</v>
      </c>
      <c r="D34" s="80">
        <f t="shared" ref="D34:AA34" si="6">D30-D32-D33</f>
        <v>43131.25</v>
      </c>
      <c r="E34" s="81">
        <f t="shared" si="6"/>
        <v>0</v>
      </c>
      <c r="F34" s="80">
        <f t="shared" si="6"/>
        <v>155624</v>
      </c>
      <c r="G34" s="81">
        <f t="shared" si="6"/>
        <v>0</v>
      </c>
      <c r="H34" s="80">
        <f t="shared" si="6"/>
        <v>22198.5</v>
      </c>
      <c r="I34" s="81">
        <f t="shared" si="6"/>
        <v>0</v>
      </c>
      <c r="J34" s="80">
        <f t="shared" si="6"/>
        <v>19048.5</v>
      </c>
      <c r="K34" s="81">
        <f t="shared" si="6"/>
        <v>0</v>
      </c>
      <c r="L34" s="80">
        <f t="shared" si="6"/>
        <v>-48178.400000000023</v>
      </c>
      <c r="M34" s="81">
        <f t="shared" si="6"/>
        <v>0</v>
      </c>
      <c r="N34" s="88">
        <f t="shared" si="6"/>
        <v>77592.290000000008</v>
      </c>
      <c r="O34" s="81">
        <f t="shared" si="6"/>
        <v>0</v>
      </c>
      <c r="P34" s="88">
        <f t="shared" si="6"/>
        <v>10158.145000000004</v>
      </c>
      <c r="Q34" s="81">
        <f t="shared" si="6"/>
        <v>0</v>
      </c>
      <c r="R34" s="88">
        <f t="shared" si="6"/>
        <v>33035.5</v>
      </c>
      <c r="S34" s="81">
        <f t="shared" si="6"/>
        <v>0</v>
      </c>
      <c r="T34" s="88">
        <f t="shared" si="6"/>
        <v>40085.5</v>
      </c>
      <c r="U34" s="81">
        <f t="shared" si="6"/>
        <v>0</v>
      </c>
      <c r="V34" s="88">
        <f t="shared" si="6"/>
        <v>3234.6500000000015</v>
      </c>
      <c r="W34" s="81">
        <f t="shared" si="6"/>
        <v>0</v>
      </c>
      <c r="X34" s="89">
        <f t="shared" si="6"/>
        <v>37312.5</v>
      </c>
      <c r="Y34" s="81">
        <f t="shared" si="6"/>
        <v>0</v>
      </c>
      <c r="Z34" s="89">
        <f t="shared" si="6"/>
        <v>-13300</v>
      </c>
      <c r="AA34" s="81">
        <f t="shared" si="6"/>
        <v>0</v>
      </c>
    </row>
    <row r="35" spans="1:27" s="21" customFormat="1">
      <c r="A35" s="79" t="s">
        <v>33</v>
      </c>
      <c r="B35" s="80">
        <f t="shared" si="4"/>
        <v>0</v>
      </c>
      <c r="C35" s="81">
        <f t="shared" si="0"/>
        <v>0</v>
      </c>
      <c r="D35" s="80">
        <f>D38+D36+D37</f>
        <v>0</v>
      </c>
      <c r="E35" s="81"/>
      <c r="F35" s="80">
        <f>F38+F36+F37</f>
        <v>0</v>
      </c>
      <c r="G35" s="81">
        <f t="shared" ref="G35:M35" si="7">G38+G36+G37</f>
        <v>0</v>
      </c>
      <c r="H35" s="80">
        <f t="shared" si="7"/>
        <v>0</v>
      </c>
      <c r="I35" s="81">
        <f t="shared" si="7"/>
        <v>0</v>
      </c>
      <c r="J35" s="80">
        <f t="shared" si="7"/>
        <v>0</v>
      </c>
      <c r="K35" s="81">
        <f t="shared" si="7"/>
        <v>0</v>
      </c>
      <c r="L35" s="80">
        <f t="shared" si="7"/>
        <v>0</v>
      </c>
      <c r="M35" s="81">
        <f t="shared" si="7"/>
        <v>0</v>
      </c>
      <c r="N35" s="85">
        <f>SUM(N36:N38)</f>
        <v>0</v>
      </c>
      <c r="O35" s="81">
        <f t="shared" ref="O35:W35" si="8">SUM(O37:O38)</f>
        <v>0</v>
      </c>
      <c r="P35" s="88">
        <f>SUM(P36:P38)</f>
        <v>0</v>
      </c>
      <c r="Q35" s="81">
        <f t="shared" si="8"/>
        <v>0</v>
      </c>
      <c r="R35" s="88">
        <f>SUM(R36:R38)</f>
        <v>0</v>
      </c>
      <c r="S35" s="81">
        <f t="shared" si="8"/>
        <v>0</v>
      </c>
      <c r="T35" s="88">
        <f>SUM(T36:T38)</f>
        <v>0</v>
      </c>
      <c r="U35" s="81">
        <f t="shared" si="8"/>
        <v>0</v>
      </c>
      <c r="V35" s="88">
        <f>SUM(V36:V38)</f>
        <v>0</v>
      </c>
      <c r="W35" s="81">
        <f t="shared" si="8"/>
        <v>0</v>
      </c>
      <c r="X35" s="89">
        <f>SUM(X36:X38)</f>
        <v>0</v>
      </c>
      <c r="Y35" s="81">
        <f>SUM(Y37:Y38)</f>
        <v>0</v>
      </c>
      <c r="Z35" s="89">
        <f>SUM(Z36:Z38)</f>
        <v>0</v>
      </c>
      <c r="AA35" s="81">
        <f>SUM(AA36:AA38)</f>
        <v>0</v>
      </c>
    </row>
    <row r="36" spans="1:27">
      <c r="A36" s="25" t="s">
        <v>36</v>
      </c>
      <c r="B36" s="93">
        <f t="shared" si="4"/>
        <v>0</v>
      </c>
      <c r="C36" s="108">
        <f t="shared" si="0"/>
        <v>0</v>
      </c>
      <c r="D36" s="40"/>
      <c r="E36" s="41"/>
      <c r="F36" s="40"/>
      <c r="G36" s="41"/>
      <c r="H36" s="40"/>
      <c r="I36" s="41"/>
      <c r="J36" s="40"/>
      <c r="K36" s="41"/>
      <c r="L36" s="40"/>
      <c r="M36" s="41"/>
      <c r="N36" s="61"/>
      <c r="O36" s="41"/>
      <c r="P36" s="55"/>
      <c r="Q36" s="41"/>
      <c r="R36" s="61"/>
      <c r="S36" s="41"/>
      <c r="T36" s="55"/>
      <c r="U36" s="41"/>
      <c r="V36" s="53"/>
      <c r="W36" s="41"/>
      <c r="X36" s="64">
        <v>0</v>
      </c>
      <c r="Y36" s="41">
        <v>0</v>
      </c>
      <c r="Z36" s="64"/>
      <c r="AA36" s="41"/>
    </row>
    <row r="37" spans="1:27">
      <c r="A37" s="16" t="s">
        <v>34</v>
      </c>
      <c r="B37" s="96">
        <f t="shared" si="4"/>
        <v>0</v>
      </c>
      <c r="C37" s="84">
        <f t="shared" si="0"/>
        <v>0</v>
      </c>
      <c r="D37" s="40"/>
      <c r="E37" s="41"/>
      <c r="F37" s="40"/>
      <c r="G37" s="41"/>
      <c r="H37" s="40"/>
      <c r="I37" s="41"/>
      <c r="J37" s="40"/>
      <c r="K37" s="41"/>
      <c r="L37" s="40"/>
      <c r="M37" s="41"/>
      <c r="N37" s="59"/>
      <c r="O37" s="41"/>
      <c r="P37" s="59"/>
      <c r="Q37" s="41"/>
      <c r="R37" s="55"/>
      <c r="S37" s="41"/>
      <c r="T37" s="55"/>
      <c r="U37" s="41"/>
      <c r="V37" s="54"/>
      <c r="W37" s="41"/>
      <c r="X37" s="64"/>
      <c r="Y37" s="41"/>
      <c r="Z37" s="64"/>
      <c r="AA37" s="41"/>
    </row>
    <row r="38" spans="1:27">
      <c r="A38" s="16" t="s">
        <v>47</v>
      </c>
      <c r="B38" s="96">
        <f t="shared" si="4"/>
        <v>0</v>
      </c>
      <c r="C38" s="84">
        <f t="shared" si="0"/>
        <v>0</v>
      </c>
      <c r="D38" s="40"/>
      <c r="E38" s="41"/>
      <c r="F38" s="40"/>
      <c r="G38" s="41"/>
      <c r="H38" s="40"/>
      <c r="I38" s="41"/>
      <c r="J38" s="40"/>
      <c r="K38" s="41"/>
      <c r="L38" s="40"/>
      <c r="M38" s="41"/>
      <c r="N38" s="55"/>
      <c r="O38" s="41"/>
      <c r="P38" s="54"/>
      <c r="Q38" s="41"/>
      <c r="R38" s="53"/>
      <c r="S38" s="41"/>
      <c r="T38" s="54"/>
      <c r="U38" s="41"/>
      <c r="V38" s="53"/>
      <c r="W38" s="41"/>
      <c r="X38" s="64">
        <v>0</v>
      </c>
      <c r="Y38" s="41"/>
      <c r="Z38" s="64">
        <v>0</v>
      </c>
      <c r="AA38" s="41"/>
    </row>
    <row r="39" spans="1:27" s="21" customFormat="1" ht="15.75" thickBot="1">
      <c r="A39" s="79" t="s">
        <v>35</v>
      </c>
      <c r="B39" s="98">
        <f t="shared" si="4"/>
        <v>379942.43500000006</v>
      </c>
      <c r="C39" s="99">
        <f t="shared" si="0"/>
        <v>0</v>
      </c>
      <c r="D39" s="98">
        <f t="shared" ref="D39:W39" si="9">D34-D35</f>
        <v>43131.25</v>
      </c>
      <c r="E39" s="99">
        <f t="shared" si="9"/>
        <v>0</v>
      </c>
      <c r="F39" s="98">
        <f t="shared" si="9"/>
        <v>155624</v>
      </c>
      <c r="G39" s="99">
        <f t="shared" si="9"/>
        <v>0</v>
      </c>
      <c r="H39" s="98">
        <f t="shared" si="9"/>
        <v>22198.5</v>
      </c>
      <c r="I39" s="99">
        <f t="shared" si="9"/>
        <v>0</v>
      </c>
      <c r="J39" s="98">
        <f t="shared" si="9"/>
        <v>19048.5</v>
      </c>
      <c r="K39" s="99">
        <f t="shared" si="9"/>
        <v>0</v>
      </c>
      <c r="L39" s="98">
        <f t="shared" si="9"/>
        <v>-48178.400000000023</v>
      </c>
      <c r="M39" s="99">
        <f t="shared" si="9"/>
        <v>0</v>
      </c>
      <c r="N39" s="100">
        <f t="shared" si="9"/>
        <v>77592.290000000008</v>
      </c>
      <c r="O39" s="99">
        <f t="shared" si="9"/>
        <v>0</v>
      </c>
      <c r="P39" s="100">
        <f t="shared" si="9"/>
        <v>10158.145000000004</v>
      </c>
      <c r="Q39" s="99">
        <f t="shared" si="9"/>
        <v>0</v>
      </c>
      <c r="R39" s="100">
        <f t="shared" si="9"/>
        <v>33035.5</v>
      </c>
      <c r="S39" s="99">
        <f t="shared" si="9"/>
        <v>0</v>
      </c>
      <c r="T39" s="100">
        <f t="shared" si="9"/>
        <v>40085.5</v>
      </c>
      <c r="U39" s="99">
        <f t="shared" si="9"/>
        <v>0</v>
      </c>
      <c r="V39" s="100">
        <f t="shared" si="9"/>
        <v>3234.6500000000015</v>
      </c>
      <c r="W39" s="99">
        <f t="shared" si="9"/>
        <v>0</v>
      </c>
      <c r="X39" s="101">
        <f>X34-X35</f>
        <v>37312.5</v>
      </c>
      <c r="Y39" s="99">
        <f>Y34-Y35</f>
        <v>0</v>
      </c>
      <c r="Z39" s="101">
        <f>Z34-Z35</f>
        <v>-13300</v>
      </c>
      <c r="AA39" s="99">
        <f>AA34-AA35</f>
        <v>0</v>
      </c>
    </row>
  </sheetData>
  <mergeCells count="13">
    <mergeCell ref="L1:M1"/>
    <mergeCell ref="Z1:AA1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</mergeCells>
  <phoneticPr fontId="8" type="noConversion"/>
  <pageMargins left="0.25" right="0.25" top="0.75" bottom="0.75" header="0.3" footer="0.3"/>
  <pageSetup paperSize="9" scale="81" orientation="landscape" horizontalDpi="4294967293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D1650"/>
  <sheetViews>
    <sheetView topLeftCell="A7" workbookViewId="0">
      <pane xSplit="1" topLeftCell="B1" activePane="topRight" state="frozen"/>
      <selection pane="topRight" activeCell="B26" sqref="B26:B31"/>
    </sheetView>
  </sheetViews>
  <sheetFormatPr defaultRowHeight="15"/>
  <cols>
    <col min="1" max="1" width="31.42578125" customWidth="1"/>
    <col min="2" max="2" width="12.7109375" customWidth="1"/>
    <col min="3" max="3" width="11.5703125" customWidth="1"/>
    <col min="4" max="4" width="24.5703125" customWidth="1"/>
  </cols>
  <sheetData>
    <row r="1" spans="1:4">
      <c r="A1" s="1" t="s">
        <v>0</v>
      </c>
      <c r="B1" s="1" t="s">
        <v>1</v>
      </c>
      <c r="C1" s="2" t="s">
        <v>2</v>
      </c>
      <c r="D1" s="3" t="s">
        <v>3</v>
      </c>
    </row>
    <row r="2" spans="1:4">
      <c r="A2" s="4" t="s">
        <v>4</v>
      </c>
      <c r="B2" s="5"/>
      <c r="C2" s="6"/>
      <c r="D2" s="7"/>
    </row>
    <row r="3" spans="1:4">
      <c r="A3" s="12" t="s">
        <v>39</v>
      </c>
      <c r="B3" s="9">
        <v>100000</v>
      </c>
      <c r="C3" s="6"/>
      <c r="D3" s="7"/>
    </row>
    <row r="4" spans="1:4">
      <c r="A4" s="12" t="s">
        <v>62</v>
      </c>
      <c r="B4" s="9">
        <v>80000</v>
      </c>
      <c r="C4" s="6"/>
      <c r="D4" s="7"/>
    </row>
    <row r="5" spans="1:4">
      <c r="A5" s="12" t="s">
        <v>5</v>
      </c>
      <c r="B5" s="9">
        <v>35000</v>
      </c>
      <c r="C5" s="6"/>
      <c r="D5" s="7"/>
    </row>
    <row r="6" spans="1:4">
      <c r="A6" s="12" t="s">
        <v>45</v>
      </c>
      <c r="B6" s="9">
        <v>50000</v>
      </c>
      <c r="C6" s="6"/>
      <c r="D6" s="7"/>
    </row>
    <row r="7" spans="1:4">
      <c r="A7" s="8" t="s">
        <v>6</v>
      </c>
      <c r="B7" s="9">
        <v>27000</v>
      </c>
      <c r="C7" s="6"/>
      <c r="D7" s="7"/>
    </row>
    <row r="8" spans="1:4">
      <c r="A8" s="32" t="s">
        <v>108</v>
      </c>
      <c r="B8" s="10">
        <v>15000</v>
      </c>
      <c r="C8" s="11"/>
      <c r="D8" s="30"/>
    </row>
    <row r="9" spans="1:4">
      <c r="A9" s="4" t="s">
        <v>7</v>
      </c>
      <c r="B9" s="9">
        <v>25000</v>
      </c>
      <c r="C9" s="6"/>
      <c r="D9" s="7"/>
    </row>
    <row r="10" spans="1:4">
      <c r="A10" s="4" t="s">
        <v>8</v>
      </c>
      <c r="B10" s="33"/>
      <c r="C10" s="6"/>
      <c r="D10" s="27"/>
    </row>
    <row r="11" spans="1:4">
      <c r="A11" s="32" t="s">
        <v>52</v>
      </c>
      <c r="B11" s="10">
        <v>3000</v>
      </c>
      <c r="C11" s="11"/>
      <c r="D11" s="31"/>
    </row>
    <row r="12" spans="1:4">
      <c r="A12" s="32" t="s">
        <v>53</v>
      </c>
      <c r="B12" s="10">
        <v>500</v>
      </c>
      <c r="C12" s="11"/>
      <c r="D12" s="31"/>
    </row>
    <row r="13" spans="1:4">
      <c r="A13" s="32" t="s">
        <v>54</v>
      </c>
      <c r="B13" s="10">
        <v>800</v>
      </c>
      <c r="C13" s="11"/>
      <c r="D13" s="31"/>
    </row>
    <row r="14" spans="1:4">
      <c r="A14" s="32" t="s">
        <v>55</v>
      </c>
      <c r="B14" s="10">
        <v>900</v>
      </c>
      <c r="C14" s="11"/>
      <c r="D14" s="31"/>
    </row>
    <row r="15" spans="1:4">
      <c r="A15" s="32" t="s">
        <v>59</v>
      </c>
      <c r="B15" s="10">
        <v>300</v>
      </c>
      <c r="C15" s="11"/>
      <c r="D15" s="31"/>
    </row>
    <row r="16" spans="1:4">
      <c r="A16" s="32" t="s">
        <v>27</v>
      </c>
      <c r="B16" s="10">
        <v>500</v>
      </c>
      <c r="C16" s="11"/>
      <c r="D16" s="31"/>
    </row>
    <row r="17" spans="1:4">
      <c r="A17" s="29" t="s">
        <v>56</v>
      </c>
      <c r="B17" s="10">
        <v>5000</v>
      </c>
      <c r="C17" s="11"/>
      <c r="D17" s="31"/>
    </row>
    <row r="18" spans="1:4">
      <c r="A18" s="29" t="s">
        <v>57</v>
      </c>
      <c r="B18" s="10">
        <v>5000</v>
      </c>
      <c r="C18" s="11"/>
      <c r="D18" s="31"/>
    </row>
    <row r="19" spans="1:4">
      <c r="A19" s="29" t="s">
        <v>58</v>
      </c>
      <c r="B19" s="10">
        <v>1000</v>
      </c>
      <c r="C19" s="11"/>
      <c r="D19" s="31"/>
    </row>
    <row r="20" spans="1:4">
      <c r="A20" s="4" t="s">
        <v>9</v>
      </c>
      <c r="B20" s="9">
        <v>24000</v>
      </c>
      <c r="C20" s="11"/>
      <c r="D20" s="7"/>
    </row>
    <row r="21" spans="1:4">
      <c r="A21" s="28" t="s">
        <v>50</v>
      </c>
      <c r="B21" s="9">
        <v>3000</v>
      </c>
      <c r="C21" s="11"/>
      <c r="D21" s="7"/>
    </row>
    <row r="22" spans="1:4">
      <c r="A22" s="4" t="s">
        <v>10</v>
      </c>
      <c r="B22" s="9">
        <v>3500</v>
      </c>
      <c r="C22" s="11"/>
      <c r="D22" s="7"/>
    </row>
    <row r="23" spans="1:4">
      <c r="A23" s="4" t="s">
        <v>37</v>
      </c>
      <c r="B23" s="9"/>
      <c r="C23" s="6"/>
      <c r="D23" s="7"/>
    </row>
    <row r="24" spans="1:4">
      <c r="A24" s="4" t="s">
        <v>44</v>
      </c>
      <c r="B24" s="9"/>
      <c r="C24" s="6"/>
      <c r="D24" s="7"/>
    </row>
    <row r="25" spans="1:4">
      <c r="A25" s="4" t="s">
        <v>48</v>
      </c>
      <c r="B25" s="9">
        <v>15000</v>
      </c>
      <c r="C25" s="6"/>
      <c r="D25" s="7"/>
    </row>
    <row r="26" spans="1:4">
      <c r="A26" s="4" t="s">
        <v>42</v>
      </c>
      <c r="B26" s="9">
        <f>77000</f>
        <v>77000</v>
      </c>
      <c r="C26" s="6"/>
      <c r="D26" s="7"/>
    </row>
    <row r="27" spans="1:4">
      <c r="A27" s="4" t="s">
        <v>43</v>
      </c>
      <c r="B27" s="9">
        <v>59000</v>
      </c>
      <c r="C27" s="6"/>
      <c r="D27" s="7"/>
    </row>
    <row r="28" spans="1:4">
      <c r="A28" s="4" t="s">
        <v>46</v>
      </c>
      <c r="B28" s="9">
        <v>15000</v>
      </c>
      <c r="C28" s="6"/>
      <c r="D28" s="7"/>
    </row>
    <row r="29" spans="1:4">
      <c r="A29" s="4" t="s">
        <v>42</v>
      </c>
      <c r="B29" s="9">
        <v>79000</v>
      </c>
      <c r="C29" s="6"/>
      <c r="D29" s="7"/>
    </row>
    <row r="30" spans="1:4">
      <c r="A30" s="4" t="s">
        <v>49</v>
      </c>
      <c r="B30" s="9">
        <v>8000</v>
      </c>
      <c r="C30" s="6"/>
      <c r="D30" s="7"/>
    </row>
    <row r="31" spans="1:4">
      <c r="A31" s="29" t="s">
        <v>51</v>
      </c>
      <c r="B31" s="10">
        <v>68000</v>
      </c>
      <c r="C31" s="11"/>
      <c r="D31" s="30"/>
    </row>
    <row r="32" spans="1:4">
      <c r="A32" s="28" t="s">
        <v>60</v>
      </c>
      <c r="B32" s="9">
        <v>10000</v>
      </c>
      <c r="C32" s="6"/>
      <c r="D32" s="7"/>
    </row>
    <row r="33" spans="1:4">
      <c r="A33" s="34" t="s">
        <v>61</v>
      </c>
      <c r="B33" s="22">
        <v>3500</v>
      </c>
    </row>
    <row r="34" spans="1:4">
      <c r="A34" s="13" t="s">
        <v>12</v>
      </c>
      <c r="B34" s="26">
        <f>SUBTOTAL(109,B2:B33)</f>
        <v>714000</v>
      </c>
      <c r="C34" s="14">
        <f>SUM(C2:C33)</f>
        <v>0</v>
      </c>
      <c r="D34" s="15"/>
    </row>
    <row r="36" spans="1:4">
      <c r="A36" s="16"/>
      <c r="B36" s="16"/>
    </row>
    <row r="37" spans="1:4">
      <c r="A37" s="16"/>
      <c r="B37" s="17"/>
      <c r="C37" s="18"/>
      <c r="D37" s="18"/>
    </row>
    <row r="38" spans="1:4">
      <c r="A38" s="16"/>
      <c r="B38" s="16"/>
    </row>
    <row r="39" spans="1:4">
      <c r="A39" s="16"/>
      <c r="B39" s="16"/>
    </row>
    <row r="40" spans="1:4">
      <c r="A40" s="16"/>
      <c r="B40" s="16"/>
    </row>
    <row r="41" spans="1:4">
      <c r="A41" s="16"/>
      <c r="B41" s="16"/>
    </row>
    <row r="42" spans="1:4">
      <c r="A42" s="16"/>
      <c r="B42" s="16"/>
    </row>
    <row r="43" spans="1:4">
      <c r="A43" s="16"/>
      <c r="B43" s="16"/>
    </row>
    <row r="44" spans="1:4">
      <c r="A44" s="16"/>
      <c r="B44" s="16"/>
    </row>
    <row r="45" spans="1:4">
      <c r="A45" s="16"/>
      <c r="B45" s="16"/>
    </row>
    <row r="46" spans="1:4">
      <c r="A46" s="16"/>
      <c r="B46" s="16"/>
    </row>
    <row r="47" spans="1:4">
      <c r="A47" s="16"/>
      <c r="B47" s="16"/>
    </row>
    <row r="48" spans="1:4">
      <c r="A48" s="16"/>
      <c r="B48" s="16"/>
    </row>
    <row r="49" spans="1:2">
      <c r="A49" s="16"/>
      <c r="B49" s="16"/>
    </row>
    <row r="50" spans="1:2">
      <c r="A50" s="16"/>
      <c r="B50" s="16"/>
    </row>
    <row r="51" spans="1:2">
      <c r="A51" s="16"/>
      <c r="B51" s="16"/>
    </row>
    <row r="52" spans="1:2">
      <c r="A52" s="16"/>
      <c r="B52" s="16"/>
    </row>
    <row r="53" spans="1:2">
      <c r="A53" s="16"/>
      <c r="B53" s="16"/>
    </row>
    <row r="54" spans="1:2">
      <c r="A54" s="16"/>
      <c r="B54" s="16"/>
    </row>
    <row r="55" spans="1:2">
      <c r="A55" s="16"/>
      <c r="B55" s="16"/>
    </row>
    <row r="56" spans="1:2">
      <c r="A56" s="16"/>
      <c r="B56" s="16"/>
    </row>
    <row r="57" spans="1:2">
      <c r="A57" s="16"/>
      <c r="B57" s="16"/>
    </row>
    <row r="58" spans="1:2">
      <c r="A58" s="16"/>
      <c r="B58" s="16"/>
    </row>
    <row r="59" spans="1:2">
      <c r="A59" s="16"/>
      <c r="B59" s="16"/>
    </row>
    <row r="60" spans="1:2">
      <c r="A60" s="16"/>
      <c r="B60" s="16"/>
    </row>
    <row r="61" spans="1:2">
      <c r="A61" s="16"/>
      <c r="B61" s="16"/>
    </row>
    <row r="62" spans="1:2">
      <c r="A62" s="16"/>
      <c r="B62" s="16"/>
    </row>
    <row r="63" spans="1:2">
      <c r="A63" s="16"/>
      <c r="B63" s="16"/>
    </row>
    <row r="64" spans="1:2">
      <c r="A64" s="16"/>
      <c r="B64" s="16"/>
    </row>
    <row r="65" spans="1:2">
      <c r="A65" s="16"/>
      <c r="B65" s="16"/>
    </row>
    <row r="66" spans="1:2">
      <c r="A66" s="16"/>
      <c r="B66" s="16"/>
    </row>
    <row r="67" spans="1:2">
      <c r="A67" s="16"/>
      <c r="B67" s="16"/>
    </row>
    <row r="68" spans="1:2">
      <c r="A68" s="16"/>
      <c r="B68" s="16"/>
    </row>
    <row r="69" spans="1:2">
      <c r="A69" s="16"/>
      <c r="B69" s="16"/>
    </row>
    <row r="70" spans="1:2">
      <c r="A70" s="16"/>
      <c r="B70" s="16"/>
    </row>
    <row r="71" spans="1:2">
      <c r="A71" s="16"/>
      <c r="B71" s="16"/>
    </row>
    <row r="72" spans="1:2">
      <c r="A72" s="16"/>
      <c r="B72" s="16"/>
    </row>
    <row r="73" spans="1:2">
      <c r="A73" s="16"/>
      <c r="B73" s="16"/>
    </row>
    <row r="74" spans="1:2">
      <c r="A74" s="16"/>
      <c r="B74" s="16"/>
    </row>
    <row r="75" spans="1:2">
      <c r="A75" s="16"/>
      <c r="B75" s="16"/>
    </row>
    <row r="76" spans="1:2">
      <c r="A76" s="16"/>
      <c r="B76" s="16"/>
    </row>
    <row r="77" spans="1:2">
      <c r="A77" s="16"/>
      <c r="B77" s="16"/>
    </row>
    <row r="78" spans="1:2">
      <c r="A78" s="16"/>
      <c r="B78" s="16"/>
    </row>
    <row r="79" spans="1:2">
      <c r="A79" s="16"/>
      <c r="B79" s="16"/>
    </row>
    <row r="80" spans="1:2">
      <c r="A80" s="16"/>
      <c r="B80" s="16"/>
    </row>
    <row r="81" spans="1:2">
      <c r="A81" s="16"/>
      <c r="B81" s="16"/>
    </row>
    <row r="82" spans="1:2">
      <c r="A82" s="16"/>
      <c r="B82" s="16"/>
    </row>
    <row r="83" spans="1:2">
      <c r="A83" s="16"/>
      <c r="B83" s="16"/>
    </row>
    <row r="84" spans="1:2">
      <c r="A84" s="16"/>
      <c r="B84" s="16"/>
    </row>
    <row r="85" spans="1:2">
      <c r="A85" s="16"/>
      <c r="B85" s="16"/>
    </row>
    <row r="86" spans="1:2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4" spans="1:2">
      <c r="A94" s="16"/>
      <c r="B94" s="16"/>
    </row>
    <row r="95" spans="1:2">
      <c r="A95" s="16"/>
      <c r="B95" s="16"/>
    </row>
    <row r="96" spans="1:2">
      <c r="A96" s="16"/>
      <c r="B96" s="16"/>
    </row>
    <row r="97" spans="1:2">
      <c r="A97" s="16"/>
      <c r="B97" s="16"/>
    </row>
    <row r="98" spans="1:2">
      <c r="A98" s="16"/>
      <c r="B98" s="16"/>
    </row>
    <row r="99" spans="1:2">
      <c r="A99" s="16"/>
      <c r="B99" s="16"/>
    </row>
    <row r="100" spans="1:2">
      <c r="A100" s="16"/>
      <c r="B100" s="16"/>
    </row>
    <row r="101" spans="1:2">
      <c r="A101" s="16"/>
      <c r="B101" s="16"/>
    </row>
    <row r="102" spans="1:2">
      <c r="A102" s="16"/>
      <c r="B102" s="16"/>
    </row>
    <row r="103" spans="1:2">
      <c r="A103" s="16"/>
      <c r="B103" s="16"/>
    </row>
    <row r="104" spans="1:2">
      <c r="A104" s="16"/>
      <c r="B104" s="16"/>
    </row>
    <row r="105" spans="1:2">
      <c r="A105" s="16"/>
      <c r="B105" s="16"/>
    </row>
    <row r="106" spans="1:2">
      <c r="A106" s="16"/>
      <c r="B106" s="16"/>
    </row>
    <row r="107" spans="1:2">
      <c r="A107" s="16"/>
      <c r="B107" s="16"/>
    </row>
    <row r="108" spans="1:2">
      <c r="A108" s="16"/>
      <c r="B108" s="16"/>
    </row>
    <row r="109" spans="1:2">
      <c r="A109" s="16"/>
      <c r="B109" s="16"/>
    </row>
    <row r="110" spans="1:2">
      <c r="A110" s="16"/>
      <c r="B110" s="16"/>
    </row>
    <row r="111" spans="1:2">
      <c r="A111" s="16"/>
      <c r="B111" s="16"/>
    </row>
    <row r="112" spans="1:2">
      <c r="A112" s="16"/>
      <c r="B112" s="16"/>
    </row>
    <row r="113" spans="1:2">
      <c r="A113" s="16"/>
      <c r="B113" s="16"/>
    </row>
    <row r="114" spans="1:2">
      <c r="A114" s="16"/>
      <c r="B114" s="16"/>
    </row>
    <row r="115" spans="1:2">
      <c r="A115" s="16"/>
      <c r="B115" s="16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19" spans="1:2">
      <c r="A119" s="16"/>
      <c r="B119" s="16"/>
    </row>
    <row r="120" spans="1:2">
      <c r="A120" s="16"/>
      <c r="B120" s="16"/>
    </row>
    <row r="121" spans="1:2">
      <c r="A121" s="16"/>
      <c r="B121" s="16"/>
    </row>
    <row r="122" spans="1:2">
      <c r="A122" s="16"/>
      <c r="B122" s="16"/>
    </row>
    <row r="123" spans="1:2">
      <c r="A123" s="16"/>
      <c r="B123" s="16"/>
    </row>
    <row r="124" spans="1:2">
      <c r="A124" s="16"/>
      <c r="B124" s="16"/>
    </row>
    <row r="125" spans="1:2">
      <c r="A125" s="16"/>
      <c r="B125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494" spans="1:2">
      <c r="A494" s="16"/>
      <c r="B494" s="16"/>
    </row>
    <row r="495" spans="1:2">
      <c r="A495" s="16"/>
      <c r="B495" s="16"/>
    </row>
    <row r="496" spans="1:2">
      <c r="A496" s="16"/>
      <c r="B496" s="16"/>
    </row>
    <row r="497" spans="1:2">
      <c r="A497" s="16"/>
      <c r="B497" s="16"/>
    </row>
    <row r="498" spans="1:2">
      <c r="A498" s="16"/>
      <c r="B498" s="16"/>
    </row>
    <row r="499" spans="1:2">
      <c r="A499" s="16"/>
      <c r="B499" s="16"/>
    </row>
    <row r="500" spans="1:2">
      <c r="A500" s="16"/>
      <c r="B500" s="16"/>
    </row>
    <row r="501" spans="1:2">
      <c r="A501" s="16"/>
      <c r="B501" s="16"/>
    </row>
    <row r="502" spans="1:2">
      <c r="A502" s="16"/>
      <c r="B502" s="16"/>
    </row>
    <row r="503" spans="1:2">
      <c r="A503" s="16"/>
      <c r="B503" s="16"/>
    </row>
    <row r="504" spans="1:2">
      <c r="A504" s="16"/>
      <c r="B504" s="16"/>
    </row>
    <row r="505" spans="1:2">
      <c r="A505" s="16"/>
      <c r="B505" s="16"/>
    </row>
    <row r="506" spans="1:2">
      <c r="A506" s="16"/>
      <c r="B506" s="16"/>
    </row>
    <row r="507" spans="1:2">
      <c r="A507" s="16"/>
      <c r="B507" s="16"/>
    </row>
    <row r="508" spans="1:2">
      <c r="A508" s="16"/>
      <c r="B508" s="16"/>
    </row>
    <row r="509" spans="1:2">
      <c r="A509" s="16"/>
      <c r="B509" s="16"/>
    </row>
    <row r="510" spans="1:2">
      <c r="A510" s="16"/>
      <c r="B510" s="16"/>
    </row>
    <row r="511" spans="1:2">
      <c r="A511" s="16"/>
      <c r="B511" s="16"/>
    </row>
    <row r="512" spans="1:2">
      <c r="A512" s="16"/>
      <c r="B512" s="16"/>
    </row>
    <row r="513" spans="1:2">
      <c r="A513" s="16"/>
      <c r="B513" s="16"/>
    </row>
    <row r="514" spans="1:2">
      <c r="A514" s="16"/>
      <c r="B514" s="16"/>
    </row>
    <row r="515" spans="1:2">
      <c r="A515" s="16"/>
      <c r="B515" s="16"/>
    </row>
    <row r="516" spans="1:2">
      <c r="A516" s="16"/>
      <c r="B516" s="16"/>
    </row>
    <row r="517" spans="1:2">
      <c r="A517" s="16"/>
      <c r="B517" s="16"/>
    </row>
    <row r="518" spans="1:2">
      <c r="A518" s="16"/>
      <c r="B518" s="16"/>
    </row>
    <row r="519" spans="1:2">
      <c r="A519" s="16"/>
      <c r="B519" s="16"/>
    </row>
    <row r="520" spans="1:2">
      <c r="A520" s="16"/>
      <c r="B520" s="16"/>
    </row>
    <row r="521" spans="1:2">
      <c r="A521" s="16"/>
      <c r="B521" s="16"/>
    </row>
    <row r="522" spans="1:2">
      <c r="A522" s="16"/>
      <c r="B522" s="16"/>
    </row>
    <row r="523" spans="1:2">
      <c r="A523" s="16"/>
      <c r="B523" s="16"/>
    </row>
    <row r="524" spans="1:2">
      <c r="A524" s="16"/>
      <c r="B524" s="16"/>
    </row>
    <row r="525" spans="1:2">
      <c r="A525" s="16"/>
      <c r="B525" s="16"/>
    </row>
    <row r="526" spans="1:2">
      <c r="A526" s="16"/>
      <c r="B526" s="16"/>
    </row>
    <row r="527" spans="1:2">
      <c r="A527" s="16"/>
      <c r="B527" s="16"/>
    </row>
    <row r="528" spans="1:2">
      <c r="A528" s="16"/>
      <c r="B528" s="16"/>
    </row>
    <row r="529" spans="1:2">
      <c r="A529" s="16"/>
      <c r="B529" s="16"/>
    </row>
    <row r="530" spans="1:2">
      <c r="A530" s="16"/>
      <c r="B530" s="16"/>
    </row>
    <row r="531" spans="1:2">
      <c r="A531" s="16"/>
      <c r="B531" s="16"/>
    </row>
    <row r="532" spans="1:2">
      <c r="A532" s="16"/>
      <c r="B532" s="16"/>
    </row>
    <row r="533" spans="1:2">
      <c r="A533" s="16"/>
      <c r="B533" s="16"/>
    </row>
    <row r="534" spans="1:2">
      <c r="A534" s="16"/>
      <c r="B534" s="16"/>
    </row>
    <row r="535" spans="1:2">
      <c r="A535" s="16"/>
      <c r="B535" s="16"/>
    </row>
    <row r="536" spans="1:2">
      <c r="A536" s="16"/>
      <c r="B536" s="16"/>
    </row>
    <row r="537" spans="1:2">
      <c r="A537" s="16"/>
      <c r="B537" s="16"/>
    </row>
    <row r="538" spans="1:2">
      <c r="A538" s="16"/>
      <c r="B538" s="16"/>
    </row>
    <row r="539" spans="1:2">
      <c r="A539" s="16"/>
      <c r="B539" s="16"/>
    </row>
    <row r="540" spans="1:2">
      <c r="A540" s="16"/>
      <c r="B540" s="16"/>
    </row>
    <row r="541" spans="1:2">
      <c r="A541" s="16"/>
      <c r="B541" s="16"/>
    </row>
    <row r="542" spans="1:2">
      <c r="A542" s="16"/>
      <c r="B542" s="16"/>
    </row>
    <row r="543" spans="1:2">
      <c r="A543" s="16"/>
      <c r="B543" s="16"/>
    </row>
    <row r="544" spans="1:2">
      <c r="A544" s="16"/>
      <c r="B544" s="16"/>
    </row>
    <row r="545" spans="1:2">
      <c r="A545" s="16"/>
      <c r="B545" s="16"/>
    </row>
    <row r="546" spans="1:2">
      <c r="A546" s="16"/>
      <c r="B546" s="16"/>
    </row>
    <row r="547" spans="1:2">
      <c r="A547" s="16"/>
      <c r="B547" s="16"/>
    </row>
    <row r="548" spans="1:2">
      <c r="A548" s="16"/>
      <c r="B548" s="16"/>
    </row>
    <row r="549" spans="1:2">
      <c r="A549" s="16"/>
      <c r="B549" s="16"/>
    </row>
    <row r="550" spans="1:2">
      <c r="A550" s="16"/>
      <c r="B550" s="16"/>
    </row>
    <row r="551" spans="1:2">
      <c r="A551" s="16"/>
      <c r="B551" s="16"/>
    </row>
    <row r="552" spans="1:2">
      <c r="A552" s="16"/>
      <c r="B552" s="16"/>
    </row>
    <row r="553" spans="1:2">
      <c r="A553" s="16"/>
      <c r="B553" s="16"/>
    </row>
    <row r="554" spans="1:2">
      <c r="A554" s="16"/>
      <c r="B554" s="16"/>
    </row>
    <row r="555" spans="1:2">
      <c r="A555" s="16"/>
      <c r="B555" s="16"/>
    </row>
    <row r="556" spans="1:2">
      <c r="A556" s="16"/>
      <c r="B556" s="16"/>
    </row>
    <row r="557" spans="1:2">
      <c r="A557" s="16"/>
      <c r="B557" s="16"/>
    </row>
    <row r="558" spans="1:2">
      <c r="A558" s="16"/>
      <c r="B558" s="16"/>
    </row>
    <row r="559" spans="1:2">
      <c r="A559" s="16"/>
      <c r="B559" s="16"/>
    </row>
    <row r="560" spans="1:2">
      <c r="A560" s="16"/>
      <c r="B560" s="16"/>
    </row>
    <row r="561" spans="1:2">
      <c r="A561" s="16"/>
      <c r="B561" s="16"/>
    </row>
    <row r="562" spans="1:2">
      <c r="A562" s="16"/>
      <c r="B562" s="16"/>
    </row>
    <row r="563" spans="1:2">
      <c r="A563" s="16"/>
      <c r="B563" s="16"/>
    </row>
    <row r="564" spans="1:2">
      <c r="A564" s="16"/>
      <c r="B564" s="16"/>
    </row>
    <row r="565" spans="1:2">
      <c r="A565" s="16"/>
      <c r="B565" s="16"/>
    </row>
    <row r="566" spans="1:2">
      <c r="A566" s="16"/>
      <c r="B566" s="16"/>
    </row>
    <row r="567" spans="1:2">
      <c r="A567" s="16"/>
      <c r="B567" s="16"/>
    </row>
    <row r="568" spans="1:2">
      <c r="A568" s="16"/>
      <c r="B568" s="16"/>
    </row>
    <row r="569" spans="1:2">
      <c r="A569" s="16"/>
      <c r="B569" s="16"/>
    </row>
    <row r="570" spans="1:2">
      <c r="A570" s="16"/>
      <c r="B570" s="16"/>
    </row>
    <row r="571" spans="1:2">
      <c r="A571" s="16"/>
      <c r="B571" s="16"/>
    </row>
    <row r="572" spans="1:2">
      <c r="A572" s="16"/>
      <c r="B572" s="16"/>
    </row>
    <row r="573" spans="1:2">
      <c r="A573" s="16"/>
      <c r="B573" s="16"/>
    </row>
    <row r="574" spans="1:2">
      <c r="A574" s="16"/>
      <c r="B574" s="16"/>
    </row>
    <row r="575" spans="1:2">
      <c r="A575" s="16"/>
      <c r="B575" s="16"/>
    </row>
    <row r="576" spans="1:2">
      <c r="A576" s="16"/>
      <c r="B576" s="16"/>
    </row>
    <row r="577" spans="1:2">
      <c r="A577" s="16"/>
      <c r="B577" s="16"/>
    </row>
    <row r="578" spans="1:2">
      <c r="A578" s="16"/>
      <c r="B578" s="16"/>
    </row>
    <row r="579" spans="1:2">
      <c r="A579" s="16"/>
      <c r="B579" s="16"/>
    </row>
    <row r="580" spans="1:2">
      <c r="A580" s="16"/>
      <c r="B580" s="16"/>
    </row>
    <row r="581" spans="1:2">
      <c r="A581" s="16"/>
      <c r="B581" s="16"/>
    </row>
    <row r="582" spans="1:2">
      <c r="A582" s="16"/>
      <c r="B582" s="16"/>
    </row>
    <row r="583" spans="1:2">
      <c r="A583" s="16"/>
      <c r="B583" s="16"/>
    </row>
    <row r="584" spans="1:2">
      <c r="A584" s="16"/>
      <c r="B584" s="16"/>
    </row>
    <row r="585" spans="1:2">
      <c r="A585" s="16"/>
      <c r="B585" s="16"/>
    </row>
    <row r="586" spans="1:2">
      <c r="A586" s="16"/>
      <c r="B586" s="16"/>
    </row>
    <row r="587" spans="1:2">
      <c r="A587" s="16"/>
      <c r="B587" s="16"/>
    </row>
    <row r="588" spans="1:2">
      <c r="A588" s="16"/>
      <c r="B588" s="16"/>
    </row>
    <row r="589" spans="1:2">
      <c r="A589" s="16"/>
      <c r="B589" s="16"/>
    </row>
    <row r="590" spans="1:2">
      <c r="A590" s="16"/>
      <c r="B590" s="16"/>
    </row>
    <row r="591" spans="1:2">
      <c r="A591" s="16"/>
      <c r="B591" s="16"/>
    </row>
    <row r="592" spans="1:2">
      <c r="A592" s="16"/>
      <c r="B592" s="16"/>
    </row>
    <row r="593" spans="1:2">
      <c r="A593" s="16"/>
      <c r="B593" s="16"/>
    </row>
    <row r="594" spans="1:2">
      <c r="A594" s="16"/>
      <c r="B594" s="16"/>
    </row>
    <row r="595" spans="1:2">
      <c r="A595" s="16"/>
      <c r="B595" s="16"/>
    </row>
    <row r="596" spans="1:2">
      <c r="A596" s="16"/>
      <c r="B596" s="16"/>
    </row>
    <row r="597" spans="1:2">
      <c r="A597" s="16"/>
      <c r="B597" s="16"/>
    </row>
    <row r="598" spans="1:2">
      <c r="A598" s="16"/>
      <c r="B598" s="16"/>
    </row>
    <row r="599" spans="1:2">
      <c r="A599" s="16"/>
      <c r="B599" s="16"/>
    </row>
    <row r="600" spans="1:2">
      <c r="A600" s="16"/>
      <c r="B600" s="16"/>
    </row>
    <row r="601" spans="1:2">
      <c r="A601" s="16"/>
      <c r="B601" s="16"/>
    </row>
    <row r="602" spans="1:2">
      <c r="A602" s="16"/>
      <c r="B602" s="16"/>
    </row>
    <row r="603" spans="1:2">
      <c r="A603" s="16"/>
      <c r="B603" s="16"/>
    </row>
    <row r="604" spans="1:2">
      <c r="A604" s="16"/>
      <c r="B604" s="16"/>
    </row>
    <row r="605" spans="1:2">
      <c r="A605" s="16"/>
      <c r="B605" s="16"/>
    </row>
    <row r="606" spans="1:2">
      <c r="A606" s="16"/>
      <c r="B606" s="16"/>
    </row>
    <row r="607" spans="1:2">
      <c r="A607" s="16"/>
      <c r="B607" s="16"/>
    </row>
    <row r="608" spans="1:2">
      <c r="A608" s="16"/>
      <c r="B608" s="16"/>
    </row>
    <row r="609" spans="1:2">
      <c r="A609" s="16"/>
      <c r="B609" s="16"/>
    </row>
    <row r="610" spans="1:2">
      <c r="A610" s="16"/>
      <c r="B610" s="16"/>
    </row>
    <row r="611" spans="1:2">
      <c r="A611" s="16"/>
      <c r="B611" s="16"/>
    </row>
    <row r="612" spans="1:2">
      <c r="A612" s="16"/>
      <c r="B612" s="16"/>
    </row>
    <row r="613" spans="1:2">
      <c r="A613" s="16"/>
      <c r="B613" s="16"/>
    </row>
    <row r="614" spans="1:2">
      <c r="A614" s="16"/>
      <c r="B614" s="16"/>
    </row>
    <row r="615" spans="1:2">
      <c r="A615" s="16"/>
      <c r="B615" s="16"/>
    </row>
    <row r="616" spans="1:2">
      <c r="A616" s="16"/>
      <c r="B616" s="16"/>
    </row>
    <row r="617" spans="1:2">
      <c r="A617" s="16"/>
      <c r="B617" s="16"/>
    </row>
    <row r="618" spans="1:2">
      <c r="A618" s="16"/>
      <c r="B618" s="16"/>
    </row>
    <row r="619" spans="1:2">
      <c r="A619" s="16"/>
      <c r="B619" s="16"/>
    </row>
    <row r="620" spans="1:2">
      <c r="A620" s="16"/>
      <c r="B620" s="16"/>
    </row>
    <row r="621" spans="1:2">
      <c r="A621" s="16"/>
      <c r="B621" s="16"/>
    </row>
    <row r="622" spans="1:2">
      <c r="A622" s="16"/>
      <c r="B622" s="16"/>
    </row>
    <row r="623" spans="1:2">
      <c r="A623" s="16"/>
      <c r="B623" s="16"/>
    </row>
    <row r="624" spans="1:2">
      <c r="A624" s="16"/>
      <c r="B624" s="16"/>
    </row>
    <row r="625" spans="1:2">
      <c r="A625" s="16"/>
      <c r="B625" s="16"/>
    </row>
    <row r="626" spans="1:2">
      <c r="A626" s="16"/>
      <c r="B626" s="16"/>
    </row>
    <row r="627" spans="1:2">
      <c r="A627" s="16"/>
      <c r="B627" s="16"/>
    </row>
    <row r="628" spans="1:2">
      <c r="A628" s="16"/>
      <c r="B628" s="16"/>
    </row>
    <row r="629" spans="1:2">
      <c r="A629" s="16"/>
      <c r="B629" s="16"/>
    </row>
    <row r="630" spans="1:2">
      <c r="A630" s="16"/>
      <c r="B630" s="16"/>
    </row>
    <row r="631" spans="1:2">
      <c r="A631" s="16"/>
      <c r="B631" s="16"/>
    </row>
    <row r="632" spans="1:2">
      <c r="A632" s="16"/>
      <c r="B632" s="16"/>
    </row>
    <row r="633" spans="1:2">
      <c r="A633" s="16"/>
      <c r="B633" s="16"/>
    </row>
    <row r="634" spans="1:2">
      <c r="A634" s="16"/>
      <c r="B634" s="16"/>
    </row>
    <row r="635" spans="1:2">
      <c r="A635" s="16"/>
      <c r="B635" s="16"/>
    </row>
    <row r="636" spans="1:2">
      <c r="A636" s="16"/>
      <c r="B636" s="16"/>
    </row>
    <row r="637" spans="1:2">
      <c r="A637" s="16"/>
      <c r="B637" s="16"/>
    </row>
    <row r="638" spans="1:2">
      <c r="A638" s="16"/>
      <c r="B638" s="16"/>
    </row>
    <row r="639" spans="1:2">
      <c r="A639" s="16"/>
      <c r="B639" s="16"/>
    </row>
    <row r="640" spans="1:2">
      <c r="A640" s="16"/>
      <c r="B640" s="16"/>
    </row>
    <row r="641" spans="1:2">
      <c r="A641" s="16"/>
      <c r="B641" s="16"/>
    </row>
    <row r="642" spans="1:2">
      <c r="A642" s="16"/>
      <c r="B642" s="16"/>
    </row>
    <row r="643" spans="1:2">
      <c r="A643" s="16"/>
      <c r="B643" s="16"/>
    </row>
    <row r="644" spans="1:2">
      <c r="A644" s="16"/>
      <c r="B644" s="16"/>
    </row>
    <row r="645" spans="1:2">
      <c r="A645" s="16"/>
      <c r="B645" s="16"/>
    </row>
    <row r="646" spans="1:2">
      <c r="A646" s="16"/>
      <c r="B646" s="16"/>
    </row>
    <row r="647" spans="1:2">
      <c r="A647" s="16"/>
      <c r="B647" s="16"/>
    </row>
    <row r="648" spans="1:2">
      <c r="A648" s="16"/>
      <c r="B648" s="16"/>
    </row>
    <row r="649" spans="1:2">
      <c r="A649" s="16"/>
      <c r="B649" s="16"/>
    </row>
    <row r="650" spans="1:2">
      <c r="A650" s="16"/>
      <c r="B650" s="16"/>
    </row>
    <row r="651" spans="1:2">
      <c r="A651" s="16"/>
      <c r="B651" s="16"/>
    </row>
    <row r="652" spans="1:2">
      <c r="A652" s="16"/>
      <c r="B652" s="16"/>
    </row>
    <row r="653" spans="1:2">
      <c r="A653" s="16"/>
      <c r="B653" s="16"/>
    </row>
    <row r="654" spans="1:2">
      <c r="A654" s="16"/>
      <c r="B654" s="16"/>
    </row>
    <row r="655" spans="1:2">
      <c r="A655" s="16"/>
      <c r="B655" s="16"/>
    </row>
    <row r="656" spans="1:2">
      <c r="A656" s="16"/>
      <c r="B656" s="16"/>
    </row>
    <row r="657" spans="1:2">
      <c r="A657" s="16"/>
      <c r="B657" s="16"/>
    </row>
    <row r="658" spans="1:2">
      <c r="A658" s="16"/>
      <c r="B658" s="16"/>
    </row>
    <row r="659" spans="1:2">
      <c r="A659" s="16"/>
      <c r="B659" s="16"/>
    </row>
    <row r="660" spans="1:2">
      <c r="A660" s="16"/>
      <c r="B660" s="16"/>
    </row>
    <row r="661" spans="1:2">
      <c r="A661" s="16"/>
      <c r="B661" s="16"/>
    </row>
    <row r="662" spans="1:2">
      <c r="A662" s="16"/>
      <c r="B662" s="16"/>
    </row>
    <row r="663" spans="1:2">
      <c r="A663" s="16"/>
      <c r="B663" s="16"/>
    </row>
    <row r="664" spans="1:2">
      <c r="A664" s="16"/>
      <c r="B664" s="16"/>
    </row>
    <row r="665" spans="1:2">
      <c r="A665" s="16"/>
      <c r="B665" s="16"/>
    </row>
    <row r="666" spans="1:2">
      <c r="A666" s="16"/>
      <c r="B666" s="16"/>
    </row>
    <row r="667" spans="1:2">
      <c r="A667" s="16"/>
      <c r="B667" s="16"/>
    </row>
    <row r="668" spans="1:2">
      <c r="A668" s="16"/>
      <c r="B668" s="16"/>
    </row>
    <row r="669" spans="1:2">
      <c r="A669" s="16"/>
      <c r="B669" s="16"/>
    </row>
    <row r="670" spans="1:2">
      <c r="A670" s="16"/>
      <c r="B670" s="16"/>
    </row>
    <row r="671" spans="1:2">
      <c r="A671" s="16"/>
      <c r="B671" s="16"/>
    </row>
    <row r="672" spans="1:2">
      <c r="A672" s="16"/>
      <c r="B672" s="16"/>
    </row>
    <row r="673" spans="1:2">
      <c r="A673" s="16"/>
      <c r="B673" s="16"/>
    </row>
    <row r="674" spans="1:2">
      <c r="A674" s="16"/>
      <c r="B674" s="16"/>
    </row>
    <row r="675" spans="1:2">
      <c r="A675" s="16"/>
      <c r="B675" s="16"/>
    </row>
    <row r="676" spans="1:2">
      <c r="A676" s="16"/>
      <c r="B676" s="16"/>
    </row>
    <row r="677" spans="1:2">
      <c r="A677" s="16"/>
      <c r="B677" s="16"/>
    </row>
    <row r="678" spans="1:2">
      <c r="A678" s="16"/>
      <c r="B678" s="16"/>
    </row>
    <row r="679" spans="1:2">
      <c r="A679" s="16"/>
      <c r="B679" s="16"/>
    </row>
    <row r="680" spans="1:2">
      <c r="A680" s="16"/>
      <c r="B680" s="16"/>
    </row>
    <row r="681" spans="1:2">
      <c r="A681" s="16"/>
      <c r="B681" s="16"/>
    </row>
    <row r="682" spans="1:2">
      <c r="A682" s="16"/>
      <c r="B682" s="16"/>
    </row>
    <row r="683" spans="1:2">
      <c r="A683" s="16"/>
      <c r="B683" s="16"/>
    </row>
    <row r="684" spans="1:2">
      <c r="A684" s="16"/>
      <c r="B684" s="16"/>
    </row>
    <row r="685" spans="1:2">
      <c r="A685" s="16"/>
      <c r="B685" s="16"/>
    </row>
    <row r="686" spans="1:2">
      <c r="A686" s="16"/>
      <c r="B686" s="16"/>
    </row>
    <row r="687" spans="1:2">
      <c r="A687" s="16"/>
      <c r="B687" s="16"/>
    </row>
    <row r="688" spans="1:2">
      <c r="A688" s="16"/>
      <c r="B688" s="16"/>
    </row>
    <row r="689" spans="1:2">
      <c r="A689" s="16"/>
      <c r="B689" s="16"/>
    </row>
    <row r="690" spans="1:2">
      <c r="A690" s="16"/>
      <c r="B690" s="16"/>
    </row>
    <row r="691" spans="1:2">
      <c r="A691" s="16"/>
      <c r="B691" s="16"/>
    </row>
    <row r="692" spans="1:2">
      <c r="A692" s="16"/>
      <c r="B692" s="16"/>
    </row>
    <row r="693" spans="1:2">
      <c r="A693" s="16"/>
      <c r="B693" s="16"/>
    </row>
    <row r="694" spans="1:2">
      <c r="A694" s="16"/>
      <c r="B694" s="16"/>
    </row>
    <row r="695" spans="1:2">
      <c r="A695" s="16"/>
      <c r="B695" s="16"/>
    </row>
    <row r="696" spans="1:2">
      <c r="A696" s="16"/>
      <c r="B696" s="16"/>
    </row>
    <row r="697" spans="1:2">
      <c r="A697" s="16"/>
      <c r="B697" s="16"/>
    </row>
    <row r="698" spans="1:2">
      <c r="A698" s="16"/>
      <c r="B698" s="16"/>
    </row>
    <row r="699" spans="1:2">
      <c r="A699" s="16"/>
      <c r="B699" s="16"/>
    </row>
    <row r="700" spans="1:2">
      <c r="A700" s="16"/>
      <c r="B700" s="16"/>
    </row>
    <row r="701" spans="1:2">
      <c r="A701" s="16"/>
      <c r="B701" s="16"/>
    </row>
    <row r="702" spans="1:2">
      <c r="A702" s="16"/>
      <c r="B702" s="16"/>
    </row>
    <row r="703" spans="1:2">
      <c r="A703" s="16"/>
      <c r="B703" s="16"/>
    </row>
    <row r="704" spans="1:2">
      <c r="A704" s="16"/>
      <c r="B704" s="16"/>
    </row>
    <row r="705" spans="1:2">
      <c r="A705" s="16"/>
      <c r="B705" s="16"/>
    </row>
    <row r="706" spans="1:2">
      <c r="A706" s="16"/>
      <c r="B706" s="16"/>
    </row>
    <row r="707" spans="1:2">
      <c r="A707" s="16"/>
      <c r="B707" s="16"/>
    </row>
    <row r="708" spans="1:2">
      <c r="A708" s="16"/>
      <c r="B708" s="16"/>
    </row>
    <row r="709" spans="1:2">
      <c r="A709" s="16"/>
      <c r="B709" s="16"/>
    </row>
    <row r="710" spans="1:2">
      <c r="A710" s="16"/>
      <c r="B710" s="16"/>
    </row>
    <row r="711" spans="1:2">
      <c r="A711" s="16"/>
      <c r="B711" s="16"/>
    </row>
    <row r="712" spans="1:2">
      <c r="A712" s="16"/>
      <c r="B712" s="16"/>
    </row>
    <row r="713" spans="1:2">
      <c r="A713" s="16"/>
      <c r="B713" s="16"/>
    </row>
    <row r="714" spans="1:2">
      <c r="A714" s="16"/>
      <c r="B714" s="16"/>
    </row>
    <row r="715" spans="1:2">
      <c r="A715" s="16"/>
      <c r="B715" s="16"/>
    </row>
    <row r="716" spans="1:2">
      <c r="A716" s="16"/>
      <c r="B716" s="16"/>
    </row>
    <row r="717" spans="1:2">
      <c r="A717" s="16"/>
      <c r="B717" s="16"/>
    </row>
    <row r="718" spans="1:2">
      <c r="A718" s="16"/>
      <c r="B718" s="16"/>
    </row>
    <row r="719" spans="1:2">
      <c r="A719" s="16"/>
      <c r="B719" s="16"/>
    </row>
    <row r="720" spans="1:2">
      <c r="A720" s="16"/>
      <c r="B720" s="16"/>
    </row>
    <row r="721" spans="1:2">
      <c r="A721" s="16"/>
      <c r="B721" s="16"/>
    </row>
    <row r="722" spans="1:2">
      <c r="A722" s="16"/>
      <c r="B722" s="16"/>
    </row>
    <row r="723" spans="1:2">
      <c r="A723" s="16"/>
      <c r="B723" s="16"/>
    </row>
    <row r="724" spans="1:2">
      <c r="A724" s="16"/>
      <c r="B724" s="16"/>
    </row>
    <row r="725" spans="1:2">
      <c r="A725" s="16"/>
      <c r="B725" s="16"/>
    </row>
    <row r="726" spans="1:2">
      <c r="A726" s="16"/>
      <c r="B726" s="16"/>
    </row>
    <row r="727" spans="1:2">
      <c r="A727" s="16"/>
      <c r="B727" s="16"/>
    </row>
    <row r="728" spans="1:2">
      <c r="A728" s="16"/>
      <c r="B728" s="16"/>
    </row>
    <row r="729" spans="1:2">
      <c r="A729" s="16"/>
      <c r="B729" s="16"/>
    </row>
    <row r="730" spans="1:2">
      <c r="A730" s="16"/>
      <c r="B730" s="16"/>
    </row>
    <row r="731" spans="1:2">
      <c r="A731" s="16"/>
      <c r="B731" s="16"/>
    </row>
    <row r="732" spans="1:2">
      <c r="A732" s="16"/>
      <c r="B732" s="16"/>
    </row>
    <row r="733" spans="1:2">
      <c r="A733" s="16"/>
      <c r="B733" s="16"/>
    </row>
    <row r="734" spans="1:2">
      <c r="A734" s="16"/>
      <c r="B734" s="16"/>
    </row>
    <row r="735" spans="1:2">
      <c r="A735" s="16"/>
      <c r="B735" s="16"/>
    </row>
    <row r="736" spans="1:2">
      <c r="A736" s="16"/>
      <c r="B736" s="16"/>
    </row>
    <row r="737" spans="1:2">
      <c r="A737" s="16"/>
      <c r="B737" s="16"/>
    </row>
    <row r="738" spans="1:2">
      <c r="A738" s="16"/>
      <c r="B738" s="16"/>
    </row>
    <row r="739" spans="1:2">
      <c r="A739" s="16"/>
      <c r="B739" s="16"/>
    </row>
    <row r="740" spans="1:2">
      <c r="A740" s="16"/>
      <c r="B740" s="16"/>
    </row>
    <row r="741" spans="1:2">
      <c r="A741" s="16"/>
      <c r="B741" s="16"/>
    </row>
    <row r="742" spans="1:2">
      <c r="A742" s="16"/>
      <c r="B742" s="16"/>
    </row>
    <row r="743" spans="1:2">
      <c r="A743" s="16"/>
      <c r="B743" s="16"/>
    </row>
    <row r="744" spans="1:2">
      <c r="A744" s="16"/>
      <c r="B744" s="16"/>
    </row>
    <row r="745" spans="1:2">
      <c r="A745" s="16"/>
      <c r="B745" s="16"/>
    </row>
    <row r="746" spans="1:2">
      <c r="A746" s="16"/>
      <c r="B746" s="16"/>
    </row>
    <row r="747" spans="1:2">
      <c r="A747" s="16"/>
      <c r="B747" s="16"/>
    </row>
    <row r="748" spans="1:2">
      <c r="A748" s="16"/>
      <c r="B748" s="16"/>
    </row>
    <row r="749" spans="1:2">
      <c r="A749" s="16"/>
      <c r="B749" s="16"/>
    </row>
    <row r="750" spans="1:2">
      <c r="A750" s="16"/>
      <c r="B750" s="16"/>
    </row>
    <row r="751" spans="1:2">
      <c r="A751" s="16"/>
      <c r="B751" s="16"/>
    </row>
    <row r="752" spans="1:2">
      <c r="A752" s="16"/>
      <c r="B752" s="16"/>
    </row>
    <row r="753" spans="1:2">
      <c r="A753" s="16"/>
      <c r="B753" s="16"/>
    </row>
    <row r="754" spans="1:2">
      <c r="A754" s="16"/>
      <c r="B754" s="16"/>
    </row>
    <row r="755" spans="1:2">
      <c r="A755" s="16"/>
      <c r="B755" s="16"/>
    </row>
    <row r="756" spans="1:2">
      <c r="A756" s="16"/>
      <c r="B756" s="16"/>
    </row>
    <row r="757" spans="1:2">
      <c r="A757" s="16"/>
      <c r="B757" s="16"/>
    </row>
    <row r="758" spans="1:2">
      <c r="A758" s="16"/>
      <c r="B758" s="16"/>
    </row>
    <row r="759" spans="1:2">
      <c r="A759" s="16"/>
      <c r="B759" s="16"/>
    </row>
    <row r="760" spans="1:2">
      <c r="A760" s="16"/>
      <c r="B760" s="16"/>
    </row>
    <row r="761" spans="1:2">
      <c r="A761" s="16"/>
      <c r="B761" s="16"/>
    </row>
    <row r="762" spans="1:2">
      <c r="A762" s="16"/>
      <c r="B762" s="16"/>
    </row>
    <row r="763" spans="1:2">
      <c r="A763" s="16"/>
      <c r="B763" s="16"/>
    </row>
    <row r="764" spans="1:2">
      <c r="A764" s="16"/>
      <c r="B764" s="16"/>
    </row>
    <row r="765" spans="1:2">
      <c r="A765" s="16"/>
      <c r="B765" s="16"/>
    </row>
    <row r="766" spans="1:2">
      <c r="A766" s="16"/>
      <c r="B766" s="16"/>
    </row>
    <row r="767" spans="1:2">
      <c r="A767" s="16"/>
      <c r="B767" s="16"/>
    </row>
    <row r="768" spans="1:2">
      <c r="A768" s="16"/>
      <c r="B768" s="16"/>
    </row>
    <row r="769" spans="1:2">
      <c r="A769" s="16"/>
      <c r="B769" s="16"/>
    </row>
    <row r="770" spans="1:2">
      <c r="A770" s="16"/>
      <c r="B770" s="16"/>
    </row>
    <row r="771" spans="1:2">
      <c r="A771" s="16"/>
      <c r="B771" s="16"/>
    </row>
    <row r="772" spans="1:2">
      <c r="A772" s="16"/>
      <c r="B772" s="16"/>
    </row>
    <row r="773" spans="1:2">
      <c r="A773" s="16"/>
      <c r="B773" s="16"/>
    </row>
    <row r="774" spans="1:2">
      <c r="A774" s="16"/>
      <c r="B774" s="16"/>
    </row>
    <row r="775" spans="1:2">
      <c r="A775" s="16"/>
      <c r="B775" s="16"/>
    </row>
    <row r="776" spans="1:2">
      <c r="A776" s="16"/>
      <c r="B776" s="16"/>
    </row>
    <row r="777" spans="1:2">
      <c r="A777" s="16"/>
      <c r="B777" s="16"/>
    </row>
    <row r="778" spans="1:2">
      <c r="A778" s="16"/>
      <c r="B778" s="16"/>
    </row>
    <row r="779" spans="1:2">
      <c r="A779" s="16"/>
      <c r="B779" s="16"/>
    </row>
    <row r="780" spans="1:2">
      <c r="A780" s="16"/>
      <c r="B780" s="16"/>
    </row>
    <row r="781" spans="1:2">
      <c r="A781" s="16"/>
      <c r="B781" s="16"/>
    </row>
    <row r="782" spans="1:2">
      <c r="A782" s="16"/>
      <c r="B782" s="16"/>
    </row>
    <row r="783" spans="1:2">
      <c r="A783" s="16"/>
      <c r="B783" s="16"/>
    </row>
    <row r="784" spans="1:2">
      <c r="A784" s="16"/>
      <c r="B784" s="16"/>
    </row>
    <row r="785" spans="1:2">
      <c r="A785" s="16"/>
      <c r="B785" s="16"/>
    </row>
    <row r="786" spans="1:2">
      <c r="A786" s="16"/>
      <c r="B786" s="16"/>
    </row>
    <row r="787" spans="1:2">
      <c r="A787" s="16"/>
      <c r="B787" s="16"/>
    </row>
    <row r="788" spans="1:2">
      <c r="A788" s="16"/>
      <c r="B788" s="16"/>
    </row>
    <row r="789" spans="1:2">
      <c r="A789" s="16"/>
      <c r="B789" s="16"/>
    </row>
    <row r="790" spans="1:2">
      <c r="A790" s="16"/>
      <c r="B790" s="16"/>
    </row>
    <row r="791" spans="1:2">
      <c r="A791" s="16"/>
      <c r="B791" s="16"/>
    </row>
    <row r="792" spans="1:2">
      <c r="A792" s="16"/>
      <c r="B792" s="16"/>
    </row>
    <row r="793" spans="1:2">
      <c r="A793" s="16"/>
      <c r="B793" s="16"/>
    </row>
    <row r="794" spans="1:2">
      <c r="A794" s="16"/>
      <c r="B794" s="16"/>
    </row>
    <row r="795" spans="1:2">
      <c r="A795" s="16"/>
      <c r="B795" s="16"/>
    </row>
    <row r="796" spans="1:2">
      <c r="A796" s="16"/>
      <c r="B796" s="16"/>
    </row>
    <row r="797" spans="1:2">
      <c r="A797" s="16"/>
      <c r="B797" s="16"/>
    </row>
    <row r="798" spans="1:2">
      <c r="A798" s="16"/>
      <c r="B798" s="16"/>
    </row>
    <row r="799" spans="1:2">
      <c r="A799" s="16"/>
      <c r="B799" s="16"/>
    </row>
    <row r="800" spans="1:2">
      <c r="A800" s="16"/>
      <c r="B800" s="16"/>
    </row>
    <row r="801" spans="1:2">
      <c r="A801" s="16"/>
      <c r="B801" s="16"/>
    </row>
    <row r="802" spans="1:2">
      <c r="A802" s="16"/>
      <c r="B802" s="16"/>
    </row>
    <row r="803" spans="1:2">
      <c r="A803" s="16"/>
      <c r="B803" s="16"/>
    </row>
    <row r="804" spans="1:2">
      <c r="A804" s="16"/>
      <c r="B804" s="16"/>
    </row>
    <row r="805" spans="1:2">
      <c r="A805" s="16"/>
      <c r="B805" s="16"/>
    </row>
    <row r="806" spans="1:2">
      <c r="A806" s="16"/>
      <c r="B806" s="16"/>
    </row>
    <row r="807" spans="1:2">
      <c r="A807" s="16"/>
      <c r="B807" s="16"/>
    </row>
    <row r="808" spans="1:2">
      <c r="A808" s="16"/>
      <c r="B808" s="16"/>
    </row>
    <row r="809" spans="1:2">
      <c r="A809" s="16"/>
      <c r="B809" s="16"/>
    </row>
    <row r="810" spans="1:2">
      <c r="A810" s="16"/>
      <c r="B810" s="16"/>
    </row>
    <row r="811" spans="1:2">
      <c r="A811" s="16"/>
      <c r="B811" s="16"/>
    </row>
    <row r="812" spans="1:2">
      <c r="A812" s="16"/>
      <c r="B812" s="16"/>
    </row>
    <row r="813" spans="1:2">
      <c r="A813" s="16"/>
      <c r="B813" s="16"/>
    </row>
    <row r="814" spans="1:2">
      <c r="A814" s="16"/>
      <c r="B814" s="16"/>
    </row>
    <row r="815" spans="1:2">
      <c r="A815" s="16"/>
      <c r="B815" s="16"/>
    </row>
    <row r="816" spans="1:2">
      <c r="A816" s="16"/>
      <c r="B816" s="16"/>
    </row>
    <row r="817" spans="1:2">
      <c r="A817" s="16"/>
      <c r="B817" s="16"/>
    </row>
    <row r="818" spans="1:2">
      <c r="A818" s="16"/>
      <c r="B818" s="16"/>
    </row>
    <row r="819" spans="1:2">
      <c r="A819" s="16"/>
      <c r="B819" s="16"/>
    </row>
    <row r="820" spans="1:2">
      <c r="A820" s="16"/>
      <c r="B820" s="16"/>
    </row>
    <row r="821" spans="1:2">
      <c r="A821" s="16"/>
      <c r="B821" s="16"/>
    </row>
    <row r="822" spans="1:2">
      <c r="A822" s="16"/>
      <c r="B822" s="16"/>
    </row>
    <row r="823" spans="1:2">
      <c r="A823" s="16"/>
      <c r="B823" s="16"/>
    </row>
    <row r="824" spans="1:2">
      <c r="A824" s="16"/>
      <c r="B824" s="16"/>
    </row>
    <row r="825" spans="1:2">
      <c r="A825" s="16"/>
      <c r="B825" s="16"/>
    </row>
    <row r="826" spans="1:2">
      <c r="A826" s="16"/>
      <c r="B826" s="16"/>
    </row>
    <row r="827" spans="1:2">
      <c r="A827" s="16"/>
      <c r="B827" s="16"/>
    </row>
    <row r="828" spans="1:2">
      <c r="A828" s="16"/>
      <c r="B828" s="16"/>
    </row>
    <row r="829" spans="1:2">
      <c r="A829" s="16"/>
      <c r="B829" s="16"/>
    </row>
    <row r="830" spans="1:2">
      <c r="A830" s="16"/>
      <c r="B830" s="16"/>
    </row>
    <row r="831" spans="1:2">
      <c r="A831" s="16"/>
      <c r="B831" s="16"/>
    </row>
    <row r="832" spans="1:2">
      <c r="A832" s="16"/>
      <c r="B832" s="16"/>
    </row>
    <row r="833" spans="1:2">
      <c r="A833" s="16"/>
      <c r="B833" s="16"/>
    </row>
    <row r="834" spans="1:2">
      <c r="A834" s="16"/>
      <c r="B834" s="16"/>
    </row>
    <row r="835" spans="1:2">
      <c r="A835" s="16"/>
      <c r="B835" s="16"/>
    </row>
    <row r="836" spans="1:2">
      <c r="A836" s="16"/>
      <c r="B836" s="16"/>
    </row>
    <row r="837" spans="1:2">
      <c r="A837" s="16"/>
      <c r="B837" s="16"/>
    </row>
    <row r="838" spans="1:2">
      <c r="A838" s="16"/>
      <c r="B838" s="16"/>
    </row>
    <row r="839" spans="1:2">
      <c r="A839" s="16"/>
      <c r="B839" s="16"/>
    </row>
    <row r="840" spans="1:2">
      <c r="A840" s="16"/>
      <c r="B840" s="16"/>
    </row>
    <row r="841" spans="1:2">
      <c r="A841" s="16"/>
      <c r="B841" s="16"/>
    </row>
    <row r="842" spans="1:2">
      <c r="A842" s="16"/>
      <c r="B842" s="16"/>
    </row>
    <row r="843" spans="1:2">
      <c r="A843" s="16"/>
      <c r="B843" s="16"/>
    </row>
    <row r="844" spans="1:2">
      <c r="A844" s="16"/>
      <c r="B844" s="16"/>
    </row>
    <row r="845" spans="1:2">
      <c r="A845" s="16"/>
      <c r="B845" s="16"/>
    </row>
    <row r="846" spans="1:2">
      <c r="A846" s="16"/>
      <c r="B846" s="16"/>
    </row>
    <row r="847" spans="1:2">
      <c r="A847" s="16"/>
      <c r="B847" s="16"/>
    </row>
    <row r="848" spans="1:2">
      <c r="A848" s="16"/>
      <c r="B848" s="16"/>
    </row>
    <row r="849" spans="1:2">
      <c r="A849" s="16"/>
      <c r="B849" s="16"/>
    </row>
    <row r="850" spans="1:2">
      <c r="A850" s="16"/>
      <c r="B850" s="16"/>
    </row>
    <row r="851" spans="1:2">
      <c r="A851" s="16"/>
      <c r="B851" s="16"/>
    </row>
    <row r="852" spans="1:2">
      <c r="A852" s="16"/>
      <c r="B852" s="16"/>
    </row>
    <row r="853" spans="1:2">
      <c r="A853" s="16"/>
      <c r="B853" s="16"/>
    </row>
    <row r="854" spans="1:2">
      <c r="A854" s="16"/>
      <c r="B854" s="16"/>
    </row>
    <row r="855" spans="1:2">
      <c r="A855" s="16"/>
      <c r="B855" s="16"/>
    </row>
    <row r="856" spans="1:2">
      <c r="A856" s="16"/>
      <c r="B856" s="16"/>
    </row>
    <row r="857" spans="1:2">
      <c r="A857" s="16"/>
      <c r="B857" s="16"/>
    </row>
    <row r="858" spans="1:2">
      <c r="A858" s="16"/>
      <c r="B858" s="16"/>
    </row>
    <row r="859" spans="1:2">
      <c r="A859" s="16"/>
      <c r="B859" s="16"/>
    </row>
    <row r="860" spans="1:2">
      <c r="A860" s="16"/>
      <c r="B860" s="16"/>
    </row>
    <row r="861" spans="1:2">
      <c r="A861" s="16"/>
      <c r="B861" s="16"/>
    </row>
    <row r="862" spans="1:2">
      <c r="A862" s="16"/>
      <c r="B862" s="16"/>
    </row>
    <row r="863" spans="1:2">
      <c r="A863" s="16"/>
      <c r="B863" s="16"/>
    </row>
    <row r="864" spans="1:2">
      <c r="A864" s="16"/>
      <c r="B864" s="16"/>
    </row>
    <row r="865" spans="1:2">
      <c r="A865" s="16"/>
      <c r="B865" s="16"/>
    </row>
    <row r="866" spans="1:2">
      <c r="A866" s="16"/>
      <c r="B866" s="16"/>
    </row>
    <row r="867" spans="1:2">
      <c r="A867" s="16"/>
      <c r="B867" s="16"/>
    </row>
    <row r="868" spans="1:2">
      <c r="A868" s="16"/>
      <c r="B868" s="16"/>
    </row>
    <row r="869" spans="1:2">
      <c r="A869" s="16"/>
      <c r="B869" s="16"/>
    </row>
    <row r="870" spans="1:2">
      <c r="A870" s="16"/>
      <c r="B870" s="16"/>
    </row>
    <row r="871" spans="1:2">
      <c r="A871" s="16"/>
      <c r="B871" s="16"/>
    </row>
    <row r="872" spans="1:2">
      <c r="A872" s="16"/>
      <c r="B872" s="16"/>
    </row>
    <row r="873" spans="1:2">
      <c r="A873" s="16"/>
      <c r="B873" s="16"/>
    </row>
    <row r="874" spans="1:2">
      <c r="A874" s="16"/>
      <c r="B874" s="16"/>
    </row>
    <row r="875" spans="1:2">
      <c r="A875" s="16"/>
      <c r="B875" s="16"/>
    </row>
    <row r="876" spans="1:2">
      <c r="A876" s="16"/>
      <c r="B876" s="16"/>
    </row>
    <row r="877" spans="1:2">
      <c r="A877" s="16"/>
      <c r="B877" s="16"/>
    </row>
    <row r="878" spans="1:2">
      <c r="A878" s="16"/>
      <c r="B878" s="16"/>
    </row>
    <row r="879" spans="1:2">
      <c r="A879" s="16"/>
      <c r="B879" s="16"/>
    </row>
    <row r="880" spans="1:2">
      <c r="A880" s="16"/>
      <c r="B880" s="16"/>
    </row>
    <row r="881" spans="1:2">
      <c r="A881" s="16"/>
      <c r="B881" s="16"/>
    </row>
    <row r="882" spans="1:2">
      <c r="A882" s="16"/>
      <c r="B882" s="16"/>
    </row>
    <row r="883" spans="1:2">
      <c r="A883" s="16"/>
      <c r="B883" s="16"/>
    </row>
    <row r="884" spans="1:2">
      <c r="A884" s="16"/>
      <c r="B884" s="16"/>
    </row>
    <row r="885" spans="1:2">
      <c r="A885" s="16"/>
      <c r="B885" s="16"/>
    </row>
    <row r="886" spans="1:2">
      <c r="A886" s="16"/>
      <c r="B886" s="16"/>
    </row>
    <row r="887" spans="1:2">
      <c r="A887" s="16"/>
      <c r="B887" s="16"/>
    </row>
    <row r="888" spans="1:2">
      <c r="A888" s="16"/>
      <c r="B888" s="16"/>
    </row>
    <row r="889" spans="1:2">
      <c r="A889" s="16"/>
      <c r="B889" s="16"/>
    </row>
    <row r="890" spans="1:2">
      <c r="A890" s="16"/>
      <c r="B890" s="16"/>
    </row>
    <row r="891" spans="1:2">
      <c r="A891" s="16"/>
      <c r="B891" s="16"/>
    </row>
    <row r="892" spans="1:2">
      <c r="A892" s="16"/>
      <c r="B892" s="16"/>
    </row>
    <row r="893" spans="1:2">
      <c r="A893" s="16"/>
      <c r="B893" s="16"/>
    </row>
    <row r="894" spans="1:2">
      <c r="A894" s="16"/>
      <c r="B894" s="16"/>
    </row>
    <row r="895" spans="1:2">
      <c r="A895" s="16"/>
      <c r="B895" s="16"/>
    </row>
    <row r="896" spans="1:2">
      <c r="A896" s="16"/>
      <c r="B896" s="16"/>
    </row>
    <row r="897" spans="1:2">
      <c r="A897" s="16"/>
      <c r="B897" s="16"/>
    </row>
    <row r="898" spans="1:2">
      <c r="A898" s="16"/>
      <c r="B898" s="16"/>
    </row>
    <row r="899" spans="1:2">
      <c r="A899" s="16"/>
      <c r="B899" s="16"/>
    </row>
    <row r="900" spans="1:2">
      <c r="A900" s="16"/>
      <c r="B900" s="16"/>
    </row>
    <row r="901" spans="1:2">
      <c r="A901" s="16"/>
      <c r="B901" s="16"/>
    </row>
    <row r="902" spans="1:2">
      <c r="A902" s="16"/>
      <c r="B902" s="16"/>
    </row>
    <row r="903" spans="1:2">
      <c r="A903" s="16"/>
      <c r="B903" s="16"/>
    </row>
    <row r="904" spans="1:2">
      <c r="A904" s="16"/>
      <c r="B904" s="16"/>
    </row>
    <row r="905" spans="1:2">
      <c r="A905" s="16"/>
      <c r="B905" s="16"/>
    </row>
    <row r="906" spans="1:2">
      <c r="A906" s="16"/>
      <c r="B906" s="16"/>
    </row>
    <row r="907" spans="1:2">
      <c r="A907" s="16"/>
      <c r="B907" s="16"/>
    </row>
    <row r="908" spans="1:2">
      <c r="A908" s="16"/>
      <c r="B908" s="16"/>
    </row>
    <row r="909" spans="1:2">
      <c r="A909" s="16"/>
      <c r="B909" s="16"/>
    </row>
    <row r="910" spans="1:2">
      <c r="A910" s="16"/>
      <c r="B910" s="16"/>
    </row>
    <row r="911" spans="1:2">
      <c r="A911" s="16"/>
      <c r="B911" s="16"/>
    </row>
    <row r="912" spans="1:2">
      <c r="A912" s="16"/>
      <c r="B912" s="16"/>
    </row>
    <row r="913" spans="1:2">
      <c r="A913" s="16"/>
      <c r="B913" s="16"/>
    </row>
    <row r="914" spans="1:2">
      <c r="A914" s="16"/>
      <c r="B914" s="16"/>
    </row>
    <row r="915" spans="1:2">
      <c r="A915" s="16"/>
      <c r="B915" s="16"/>
    </row>
    <row r="916" spans="1:2">
      <c r="A916" s="16"/>
      <c r="B916" s="16"/>
    </row>
    <row r="917" spans="1:2">
      <c r="A917" s="16"/>
      <c r="B917" s="16"/>
    </row>
    <row r="918" spans="1:2">
      <c r="A918" s="16"/>
      <c r="B918" s="16"/>
    </row>
    <row r="919" spans="1:2">
      <c r="A919" s="16"/>
      <c r="B919" s="16"/>
    </row>
    <row r="920" spans="1:2">
      <c r="A920" s="16"/>
      <c r="B920" s="16"/>
    </row>
    <row r="921" spans="1:2">
      <c r="A921" s="16"/>
      <c r="B921" s="16"/>
    </row>
    <row r="922" spans="1:2">
      <c r="A922" s="16"/>
      <c r="B922" s="16"/>
    </row>
    <row r="923" spans="1:2">
      <c r="A923" s="16"/>
      <c r="B923" s="16"/>
    </row>
    <row r="924" spans="1:2">
      <c r="A924" s="16"/>
      <c r="B924" s="16"/>
    </row>
    <row r="925" spans="1:2">
      <c r="A925" s="16"/>
      <c r="B925" s="16"/>
    </row>
    <row r="926" spans="1:2">
      <c r="A926" s="16"/>
      <c r="B926" s="16"/>
    </row>
    <row r="927" spans="1:2">
      <c r="A927" s="16"/>
      <c r="B927" s="16"/>
    </row>
    <row r="928" spans="1:2">
      <c r="A928" s="16"/>
      <c r="B928" s="16"/>
    </row>
    <row r="929" spans="1:2">
      <c r="A929" s="16"/>
      <c r="B929" s="16"/>
    </row>
    <row r="930" spans="1:2">
      <c r="A930" s="16"/>
      <c r="B930" s="16"/>
    </row>
    <row r="931" spans="1:2">
      <c r="A931" s="16"/>
      <c r="B931" s="16"/>
    </row>
    <row r="932" spans="1:2">
      <c r="A932" s="16"/>
      <c r="B932" s="16"/>
    </row>
    <row r="933" spans="1:2">
      <c r="A933" s="16"/>
      <c r="B933" s="16"/>
    </row>
    <row r="934" spans="1:2">
      <c r="A934" s="16"/>
      <c r="B934" s="16"/>
    </row>
    <row r="935" spans="1:2">
      <c r="A935" s="16"/>
      <c r="B935" s="16"/>
    </row>
    <row r="936" spans="1:2">
      <c r="A936" s="16"/>
      <c r="B936" s="16"/>
    </row>
    <row r="937" spans="1:2">
      <c r="A937" s="16"/>
      <c r="B937" s="16"/>
    </row>
    <row r="938" spans="1:2">
      <c r="A938" s="16"/>
      <c r="B938" s="16"/>
    </row>
    <row r="939" spans="1:2">
      <c r="A939" s="16"/>
      <c r="B939" s="16"/>
    </row>
    <row r="940" spans="1:2">
      <c r="A940" s="16"/>
      <c r="B940" s="16"/>
    </row>
    <row r="941" spans="1:2">
      <c r="A941" s="16"/>
      <c r="B941" s="16"/>
    </row>
    <row r="942" spans="1:2">
      <c r="A942" s="16"/>
      <c r="B942" s="16"/>
    </row>
    <row r="943" spans="1:2">
      <c r="A943" s="16"/>
      <c r="B943" s="16"/>
    </row>
    <row r="944" spans="1:2">
      <c r="A944" s="16"/>
      <c r="B944" s="16"/>
    </row>
    <row r="945" spans="1:2">
      <c r="A945" s="16"/>
      <c r="B945" s="16"/>
    </row>
    <row r="946" spans="1:2">
      <c r="A946" s="16"/>
      <c r="B946" s="16"/>
    </row>
    <row r="947" spans="1:2">
      <c r="A947" s="16"/>
      <c r="B947" s="16"/>
    </row>
    <row r="948" spans="1:2">
      <c r="A948" s="16"/>
      <c r="B948" s="16"/>
    </row>
    <row r="949" spans="1:2">
      <c r="A949" s="16"/>
      <c r="B949" s="16"/>
    </row>
    <row r="950" spans="1:2">
      <c r="A950" s="16"/>
      <c r="B950" s="16"/>
    </row>
    <row r="951" spans="1:2">
      <c r="A951" s="16"/>
      <c r="B951" s="16"/>
    </row>
    <row r="952" spans="1:2">
      <c r="A952" s="16"/>
      <c r="B952" s="16"/>
    </row>
    <row r="953" spans="1:2">
      <c r="A953" s="16"/>
      <c r="B953" s="16"/>
    </row>
    <row r="954" spans="1:2">
      <c r="A954" s="16"/>
      <c r="B954" s="16"/>
    </row>
    <row r="955" spans="1:2">
      <c r="A955" s="16"/>
      <c r="B955" s="16"/>
    </row>
    <row r="956" spans="1:2">
      <c r="A956" s="16"/>
      <c r="B956" s="16"/>
    </row>
    <row r="957" spans="1:2">
      <c r="A957" s="16"/>
      <c r="B957" s="16"/>
    </row>
    <row r="958" spans="1:2">
      <c r="A958" s="16"/>
      <c r="B958" s="16"/>
    </row>
    <row r="959" spans="1:2">
      <c r="A959" s="16"/>
      <c r="B959" s="16"/>
    </row>
    <row r="960" spans="1:2">
      <c r="A960" s="16"/>
      <c r="B960" s="16"/>
    </row>
    <row r="961" spans="1:2">
      <c r="A961" s="16"/>
      <c r="B961" s="16"/>
    </row>
    <row r="962" spans="1:2">
      <c r="A962" s="16"/>
      <c r="B962" s="16"/>
    </row>
    <row r="963" spans="1:2">
      <c r="A963" s="16"/>
      <c r="B963" s="16"/>
    </row>
    <row r="964" spans="1:2">
      <c r="A964" s="16"/>
      <c r="B964" s="16"/>
    </row>
    <row r="965" spans="1:2">
      <c r="A965" s="16"/>
      <c r="B965" s="16"/>
    </row>
    <row r="966" spans="1:2">
      <c r="A966" s="16"/>
      <c r="B966" s="16"/>
    </row>
    <row r="967" spans="1:2">
      <c r="A967" s="16"/>
      <c r="B967" s="16"/>
    </row>
    <row r="968" spans="1:2">
      <c r="A968" s="16"/>
      <c r="B968" s="16"/>
    </row>
    <row r="969" spans="1:2">
      <c r="A969" s="16"/>
      <c r="B969" s="16"/>
    </row>
    <row r="970" spans="1:2">
      <c r="A970" s="16"/>
      <c r="B970" s="16"/>
    </row>
    <row r="971" spans="1:2">
      <c r="A971" s="16"/>
      <c r="B971" s="16"/>
    </row>
    <row r="972" spans="1:2">
      <c r="A972" s="16"/>
      <c r="B972" s="16"/>
    </row>
    <row r="973" spans="1:2">
      <c r="A973" s="16"/>
      <c r="B973" s="16"/>
    </row>
    <row r="974" spans="1:2">
      <c r="A974" s="16"/>
      <c r="B974" s="16"/>
    </row>
    <row r="975" spans="1:2">
      <c r="A975" s="16"/>
      <c r="B975" s="16"/>
    </row>
    <row r="976" spans="1:2">
      <c r="A976" s="16"/>
      <c r="B976" s="16"/>
    </row>
    <row r="977" spans="1:2">
      <c r="A977" s="16"/>
      <c r="B977" s="16"/>
    </row>
    <row r="978" spans="1:2">
      <c r="A978" s="16"/>
      <c r="B978" s="16"/>
    </row>
    <row r="979" spans="1:2">
      <c r="A979" s="16"/>
      <c r="B979" s="16"/>
    </row>
    <row r="980" spans="1:2">
      <c r="A980" s="16"/>
      <c r="B980" s="16"/>
    </row>
    <row r="981" spans="1:2">
      <c r="A981" s="16"/>
      <c r="B981" s="16"/>
    </row>
    <row r="982" spans="1:2">
      <c r="A982" s="16"/>
      <c r="B982" s="16"/>
    </row>
    <row r="983" spans="1:2">
      <c r="A983" s="16"/>
      <c r="B983" s="16"/>
    </row>
    <row r="984" spans="1:2">
      <c r="A984" s="16"/>
      <c r="B984" s="16"/>
    </row>
    <row r="985" spans="1:2">
      <c r="A985" s="16"/>
      <c r="B985" s="16"/>
    </row>
    <row r="986" spans="1:2">
      <c r="A986" s="16"/>
      <c r="B986" s="16"/>
    </row>
    <row r="987" spans="1:2">
      <c r="A987" s="16"/>
      <c r="B987" s="16"/>
    </row>
    <row r="988" spans="1:2">
      <c r="A988" s="16"/>
      <c r="B988" s="16"/>
    </row>
    <row r="989" spans="1:2">
      <c r="A989" s="16"/>
      <c r="B989" s="16"/>
    </row>
    <row r="990" spans="1:2">
      <c r="A990" s="16"/>
      <c r="B990" s="16"/>
    </row>
    <row r="991" spans="1:2">
      <c r="A991" s="16"/>
      <c r="B991" s="16"/>
    </row>
    <row r="992" spans="1:2">
      <c r="A992" s="16"/>
      <c r="B992" s="16"/>
    </row>
    <row r="993" spans="1:2">
      <c r="A993" s="16"/>
      <c r="B993" s="16"/>
    </row>
    <row r="994" spans="1:2">
      <c r="A994" s="16"/>
      <c r="B994" s="16"/>
    </row>
    <row r="995" spans="1:2">
      <c r="A995" s="16"/>
      <c r="B995" s="16"/>
    </row>
    <row r="996" spans="1:2">
      <c r="A996" s="16"/>
      <c r="B996" s="16"/>
    </row>
    <row r="997" spans="1:2">
      <c r="A997" s="16"/>
      <c r="B997" s="16"/>
    </row>
    <row r="998" spans="1:2">
      <c r="A998" s="16"/>
      <c r="B998" s="16"/>
    </row>
    <row r="999" spans="1:2">
      <c r="A999" s="16"/>
      <c r="B999" s="16"/>
    </row>
    <row r="1000" spans="1:2">
      <c r="A1000" s="16"/>
      <c r="B1000" s="16"/>
    </row>
    <row r="1001" spans="1:2">
      <c r="A1001" s="16"/>
      <c r="B1001" s="16"/>
    </row>
    <row r="1002" spans="1:2">
      <c r="A1002" s="16"/>
      <c r="B1002" s="16"/>
    </row>
    <row r="1003" spans="1:2">
      <c r="A1003" s="16"/>
      <c r="B1003" s="16"/>
    </row>
    <row r="1004" spans="1:2">
      <c r="A1004" s="16"/>
      <c r="B1004" s="16"/>
    </row>
    <row r="1005" spans="1:2">
      <c r="A1005" s="16"/>
      <c r="B1005" s="16"/>
    </row>
    <row r="1006" spans="1:2">
      <c r="A1006" s="16"/>
      <c r="B1006" s="16"/>
    </row>
    <row r="1007" spans="1:2">
      <c r="A1007" s="16"/>
      <c r="B1007" s="16"/>
    </row>
    <row r="1008" spans="1:2">
      <c r="A1008" s="16"/>
      <c r="B1008" s="16"/>
    </row>
    <row r="1009" spans="1:2">
      <c r="A1009" s="16"/>
      <c r="B1009" s="16"/>
    </row>
    <row r="1010" spans="1:2">
      <c r="A1010" s="16"/>
      <c r="B1010" s="16"/>
    </row>
    <row r="1011" spans="1:2">
      <c r="A1011" s="16"/>
      <c r="B1011" s="16"/>
    </row>
    <row r="1012" spans="1:2">
      <c r="A1012" s="16"/>
      <c r="B1012" s="16"/>
    </row>
    <row r="1013" spans="1:2">
      <c r="A1013" s="16"/>
      <c r="B1013" s="16"/>
    </row>
    <row r="1014" spans="1:2">
      <c r="A1014" s="16"/>
      <c r="B1014" s="16"/>
    </row>
    <row r="1015" spans="1:2">
      <c r="A1015" s="16"/>
      <c r="B1015" s="16"/>
    </row>
    <row r="1016" spans="1:2">
      <c r="A1016" s="16"/>
      <c r="B1016" s="16"/>
    </row>
    <row r="1017" spans="1:2">
      <c r="A1017" s="16"/>
      <c r="B1017" s="16"/>
    </row>
    <row r="1018" spans="1:2">
      <c r="A1018" s="16"/>
      <c r="B1018" s="16"/>
    </row>
    <row r="1019" spans="1:2">
      <c r="A1019" s="16"/>
      <c r="B1019" s="16"/>
    </row>
    <row r="1020" spans="1:2">
      <c r="A1020" s="16"/>
      <c r="B1020" s="16"/>
    </row>
    <row r="1021" spans="1:2">
      <c r="A1021" s="16"/>
      <c r="B1021" s="16"/>
    </row>
    <row r="1022" spans="1:2">
      <c r="A1022" s="16"/>
      <c r="B1022" s="16"/>
    </row>
    <row r="1023" spans="1:2">
      <c r="A1023" s="16"/>
      <c r="B1023" s="16"/>
    </row>
    <row r="1024" spans="1:2">
      <c r="A1024" s="16"/>
      <c r="B1024" s="16"/>
    </row>
    <row r="1025" spans="1:2">
      <c r="A1025" s="16"/>
      <c r="B1025" s="16"/>
    </row>
    <row r="1026" spans="1:2">
      <c r="A1026" s="16"/>
      <c r="B1026" s="16"/>
    </row>
    <row r="1027" spans="1:2">
      <c r="A1027" s="16"/>
      <c r="B1027" s="16"/>
    </row>
    <row r="1028" spans="1:2">
      <c r="A1028" s="16"/>
      <c r="B1028" s="16"/>
    </row>
    <row r="1029" spans="1:2">
      <c r="A1029" s="16"/>
      <c r="B1029" s="16"/>
    </row>
    <row r="1030" spans="1:2">
      <c r="A1030" s="16"/>
      <c r="B1030" s="16"/>
    </row>
    <row r="1031" spans="1:2">
      <c r="A1031" s="16"/>
      <c r="B1031" s="16"/>
    </row>
    <row r="1032" spans="1:2">
      <c r="A1032" s="16"/>
      <c r="B1032" s="16"/>
    </row>
    <row r="1033" spans="1:2">
      <c r="A1033" s="16"/>
      <c r="B1033" s="16"/>
    </row>
    <row r="1034" spans="1:2">
      <c r="A1034" s="16"/>
      <c r="B1034" s="16"/>
    </row>
    <row r="1035" spans="1:2">
      <c r="A1035" s="16"/>
      <c r="B1035" s="16"/>
    </row>
    <row r="1036" spans="1:2">
      <c r="A1036" s="16"/>
      <c r="B1036" s="16"/>
    </row>
    <row r="1037" spans="1:2">
      <c r="A1037" s="16"/>
      <c r="B1037" s="16"/>
    </row>
    <row r="1038" spans="1:2">
      <c r="A1038" s="16"/>
      <c r="B1038" s="16"/>
    </row>
    <row r="1039" spans="1:2">
      <c r="A1039" s="16"/>
      <c r="B1039" s="16"/>
    </row>
    <row r="1040" spans="1:2">
      <c r="A1040" s="16"/>
      <c r="B1040" s="16"/>
    </row>
    <row r="1041" spans="1:2">
      <c r="A1041" s="16"/>
      <c r="B1041" s="16"/>
    </row>
    <row r="1042" spans="1:2">
      <c r="A1042" s="16"/>
      <c r="B1042" s="16"/>
    </row>
    <row r="1043" spans="1:2">
      <c r="A1043" s="16"/>
      <c r="B1043" s="16"/>
    </row>
    <row r="1044" spans="1:2">
      <c r="A1044" s="16"/>
      <c r="B1044" s="16"/>
    </row>
    <row r="1045" spans="1:2">
      <c r="A1045" s="16"/>
      <c r="B1045" s="16"/>
    </row>
    <row r="1046" spans="1:2">
      <c r="A1046" s="16"/>
      <c r="B1046" s="16"/>
    </row>
    <row r="1047" spans="1:2">
      <c r="A1047" s="16"/>
      <c r="B1047" s="16"/>
    </row>
    <row r="1048" spans="1:2">
      <c r="A1048" s="16"/>
      <c r="B1048" s="16"/>
    </row>
    <row r="1049" spans="1:2">
      <c r="A1049" s="16"/>
      <c r="B1049" s="16"/>
    </row>
    <row r="1050" spans="1:2">
      <c r="A1050" s="16"/>
      <c r="B1050" s="16"/>
    </row>
    <row r="1051" spans="1:2">
      <c r="A1051" s="16"/>
      <c r="B1051" s="16"/>
    </row>
    <row r="1052" spans="1:2">
      <c r="A1052" s="16"/>
      <c r="B1052" s="16"/>
    </row>
    <row r="1053" spans="1:2">
      <c r="A1053" s="16"/>
      <c r="B1053" s="16"/>
    </row>
    <row r="1054" spans="1:2">
      <c r="A1054" s="16"/>
      <c r="B1054" s="16"/>
    </row>
    <row r="1055" spans="1:2">
      <c r="A1055" s="16"/>
      <c r="B1055" s="16"/>
    </row>
    <row r="1056" spans="1:2">
      <c r="A1056" s="16"/>
      <c r="B1056" s="16"/>
    </row>
    <row r="1057" spans="1:2">
      <c r="A1057" s="16"/>
      <c r="B1057" s="16"/>
    </row>
    <row r="1058" spans="1:2">
      <c r="A1058" s="16"/>
      <c r="B1058" s="16"/>
    </row>
    <row r="1059" spans="1:2">
      <c r="A1059" s="16"/>
      <c r="B1059" s="16"/>
    </row>
    <row r="1060" spans="1:2">
      <c r="A1060" s="16"/>
      <c r="B1060" s="16"/>
    </row>
    <row r="1061" spans="1:2">
      <c r="A1061" s="16"/>
      <c r="B1061" s="16"/>
    </row>
    <row r="1062" spans="1:2">
      <c r="A1062" s="16"/>
      <c r="B1062" s="16"/>
    </row>
    <row r="1063" spans="1:2">
      <c r="A1063" s="16"/>
      <c r="B1063" s="16"/>
    </row>
    <row r="1064" spans="1:2">
      <c r="A1064" s="16"/>
      <c r="B1064" s="16"/>
    </row>
    <row r="1065" spans="1:2">
      <c r="A1065" s="16"/>
      <c r="B1065" s="16"/>
    </row>
    <row r="1066" spans="1:2">
      <c r="A1066" s="16"/>
      <c r="B1066" s="16"/>
    </row>
    <row r="1067" spans="1:2">
      <c r="A1067" s="16"/>
      <c r="B1067" s="16"/>
    </row>
    <row r="1068" spans="1:2">
      <c r="A1068" s="16"/>
      <c r="B1068" s="16"/>
    </row>
    <row r="1069" spans="1:2">
      <c r="A1069" s="16"/>
      <c r="B1069" s="16"/>
    </row>
    <row r="1070" spans="1:2">
      <c r="A1070" s="16"/>
      <c r="B1070" s="16"/>
    </row>
    <row r="1071" spans="1:2">
      <c r="A1071" s="16"/>
      <c r="B1071" s="16"/>
    </row>
    <row r="1072" spans="1:2">
      <c r="A1072" s="16"/>
      <c r="B1072" s="16"/>
    </row>
    <row r="1073" spans="1:2">
      <c r="A1073" s="16"/>
      <c r="B1073" s="16"/>
    </row>
    <row r="1074" spans="1:2">
      <c r="A1074" s="16"/>
      <c r="B1074" s="16"/>
    </row>
    <row r="1075" spans="1:2">
      <c r="A1075" s="16"/>
      <c r="B1075" s="16"/>
    </row>
    <row r="1076" spans="1:2">
      <c r="A1076" s="16"/>
      <c r="B1076" s="16"/>
    </row>
    <row r="1077" spans="1:2">
      <c r="A1077" s="16"/>
      <c r="B1077" s="16"/>
    </row>
    <row r="1078" spans="1:2">
      <c r="A1078" s="16"/>
      <c r="B1078" s="16"/>
    </row>
    <row r="1079" spans="1:2">
      <c r="A1079" s="16"/>
      <c r="B1079" s="16"/>
    </row>
    <row r="1080" spans="1:2">
      <c r="A1080" s="16"/>
      <c r="B1080" s="16"/>
    </row>
    <row r="1081" spans="1:2">
      <c r="A1081" s="16"/>
      <c r="B1081" s="16"/>
    </row>
    <row r="1082" spans="1:2">
      <c r="A1082" s="16"/>
      <c r="B1082" s="16"/>
    </row>
    <row r="1083" spans="1:2">
      <c r="A1083" s="16"/>
      <c r="B1083" s="16"/>
    </row>
    <row r="1084" spans="1:2">
      <c r="A1084" s="16"/>
      <c r="B1084" s="16"/>
    </row>
    <row r="1085" spans="1:2">
      <c r="A1085" s="16"/>
      <c r="B1085" s="16"/>
    </row>
    <row r="1086" spans="1:2">
      <c r="A1086" s="16"/>
      <c r="B1086" s="16"/>
    </row>
    <row r="1087" spans="1:2">
      <c r="A1087" s="16"/>
      <c r="B1087" s="16"/>
    </row>
    <row r="1088" spans="1:2">
      <c r="A1088" s="16"/>
      <c r="B1088" s="16"/>
    </row>
    <row r="1089" spans="1:2">
      <c r="A1089" s="16"/>
      <c r="B1089" s="16"/>
    </row>
    <row r="1090" spans="1:2">
      <c r="A1090" s="16"/>
      <c r="B1090" s="16"/>
    </row>
    <row r="1091" spans="1:2">
      <c r="A1091" s="16"/>
      <c r="B1091" s="16"/>
    </row>
    <row r="1092" spans="1:2">
      <c r="A1092" s="16"/>
      <c r="B1092" s="16"/>
    </row>
    <row r="1093" spans="1:2">
      <c r="A1093" s="16"/>
      <c r="B1093" s="16"/>
    </row>
    <row r="1094" spans="1:2">
      <c r="A1094" s="16"/>
      <c r="B1094" s="16"/>
    </row>
    <row r="1095" spans="1:2">
      <c r="A1095" s="16"/>
      <c r="B1095" s="16"/>
    </row>
    <row r="1096" spans="1:2">
      <c r="A1096" s="16"/>
      <c r="B1096" s="16"/>
    </row>
    <row r="1097" spans="1:2">
      <c r="A1097" s="16"/>
      <c r="B1097" s="16"/>
    </row>
    <row r="1098" spans="1:2">
      <c r="A1098" s="16"/>
      <c r="B1098" s="16"/>
    </row>
    <row r="1099" spans="1:2">
      <c r="A1099" s="16"/>
      <c r="B1099" s="16"/>
    </row>
    <row r="1100" spans="1:2">
      <c r="A1100" s="16"/>
      <c r="B1100" s="16"/>
    </row>
    <row r="1101" spans="1:2">
      <c r="A1101" s="16"/>
      <c r="B1101" s="16"/>
    </row>
    <row r="1102" spans="1:2">
      <c r="A1102" s="16"/>
      <c r="B1102" s="16"/>
    </row>
    <row r="1103" spans="1:2">
      <c r="A1103" s="16"/>
      <c r="B1103" s="16"/>
    </row>
    <row r="1104" spans="1:2">
      <c r="A1104" s="16"/>
      <c r="B1104" s="16"/>
    </row>
    <row r="1105" spans="1:2">
      <c r="A1105" s="16"/>
      <c r="B1105" s="16"/>
    </row>
    <row r="1106" spans="1:2">
      <c r="A1106" s="16"/>
      <c r="B1106" s="16"/>
    </row>
    <row r="1107" spans="1:2">
      <c r="A1107" s="16"/>
      <c r="B1107" s="16"/>
    </row>
    <row r="1108" spans="1:2">
      <c r="A1108" s="16"/>
      <c r="B1108" s="16"/>
    </row>
    <row r="1109" spans="1:2">
      <c r="A1109" s="16"/>
      <c r="B1109" s="16"/>
    </row>
    <row r="1110" spans="1:2">
      <c r="A1110" s="16"/>
      <c r="B1110" s="16"/>
    </row>
    <row r="1111" spans="1:2">
      <c r="A1111" s="16"/>
      <c r="B1111" s="16"/>
    </row>
    <row r="1112" spans="1:2">
      <c r="A1112" s="16"/>
      <c r="B1112" s="16"/>
    </row>
    <row r="1113" spans="1:2">
      <c r="A1113" s="16"/>
      <c r="B1113" s="16"/>
    </row>
    <row r="1114" spans="1:2">
      <c r="A1114" s="16"/>
      <c r="B1114" s="16"/>
    </row>
    <row r="1115" spans="1:2">
      <c r="A1115" s="16"/>
      <c r="B1115" s="16"/>
    </row>
    <row r="1116" spans="1:2">
      <c r="A1116" s="16"/>
      <c r="B1116" s="16"/>
    </row>
    <row r="1117" spans="1:2">
      <c r="A1117" s="16"/>
      <c r="B1117" s="16"/>
    </row>
    <row r="1118" spans="1:2">
      <c r="A1118" s="16"/>
      <c r="B1118" s="16"/>
    </row>
    <row r="1119" spans="1:2">
      <c r="A1119" s="16"/>
      <c r="B1119" s="16"/>
    </row>
    <row r="1120" spans="1:2">
      <c r="A1120" s="16"/>
      <c r="B1120" s="16"/>
    </row>
    <row r="1121" spans="1:2">
      <c r="A1121" s="16"/>
      <c r="B1121" s="16"/>
    </row>
    <row r="1122" spans="1:2">
      <c r="A1122" s="16"/>
      <c r="B1122" s="16"/>
    </row>
    <row r="1123" spans="1:2">
      <c r="A1123" s="16"/>
      <c r="B1123" s="16"/>
    </row>
    <row r="1124" spans="1:2">
      <c r="A1124" s="16"/>
      <c r="B1124" s="16"/>
    </row>
    <row r="1125" spans="1:2">
      <c r="A1125" s="16"/>
      <c r="B1125" s="16"/>
    </row>
    <row r="1126" spans="1:2">
      <c r="A1126" s="16"/>
      <c r="B1126" s="16"/>
    </row>
    <row r="1127" spans="1:2">
      <c r="A1127" s="16"/>
      <c r="B1127" s="16"/>
    </row>
    <row r="1128" spans="1:2">
      <c r="A1128" s="16"/>
      <c r="B1128" s="16"/>
    </row>
    <row r="1129" spans="1:2">
      <c r="A1129" s="16"/>
      <c r="B1129" s="16"/>
    </row>
    <row r="1130" spans="1:2">
      <c r="A1130" s="16"/>
      <c r="B1130" s="16"/>
    </row>
    <row r="1131" spans="1:2">
      <c r="A1131" s="16"/>
      <c r="B1131" s="16"/>
    </row>
    <row r="1132" spans="1:2">
      <c r="A1132" s="16"/>
      <c r="B1132" s="16"/>
    </row>
    <row r="1133" spans="1:2">
      <c r="A1133" s="16"/>
      <c r="B1133" s="16"/>
    </row>
    <row r="1134" spans="1:2">
      <c r="A1134" s="16"/>
      <c r="B1134" s="16"/>
    </row>
    <row r="1135" spans="1:2">
      <c r="A1135" s="16"/>
      <c r="B1135" s="16"/>
    </row>
    <row r="1136" spans="1:2">
      <c r="A1136" s="16"/>
      <c r="B1136" s="16"/>
    </row>
    <row r="1137" spans="1:2">
      <c r="A1137" s="16"/>
      <c r="B1137" s="16"/>
    </row>
    <row r="1138" spans="1:2">
      <c r="A1138" s="16"/>
      <c r="B1138" s="16"/>
    </row>
    <row r="1139" spans="1:2">
      <c r="A1139" s="16"/>
      <c r="B1139" s="16"/>
    </row>
    <row r="1140" spans="1:2">
      <c r="A1140" s="16"/>
      <c r="B1140" s="16"/>
    </row>
    <row r="1141" spans="1:2">
      <c r="A1141" s="16"/>
      <c r="B1141" s="16"/>
    </row>
    <row r="1142" spans="1:2">
      <c r="A1142" s="16"/>
      <c r="B1142" s="16"/>
    </row>
    <row r="1143" spans="1:2">
      <c r="A1143" s="16"/>
      <c r="B1143" s="16"/>
    </row>
    <row r="1144" spans="1:2">
      <c r="A1144" s="16"/>
      <c r="B1144" s="16"/>
    </row>
    <row r="1145" spans="1:2">
      <c r="A1145" s="16"/>
      <c r="B1145" s="16"/>
    </row>
    <row r="1146" spans="1:2">
      <c r="A1146" s="16"/>
      <c r="B1146" s="16"/>
    </row>
    <row r="1147" spans="1:2">
      <c r="A1147" s="16"/>
      <c r="B1147" s="16"/>
    </row>
    <row r="1148" spans="1:2">
      <c r="A1148" s="16"/>
      <c r="B1148" s="16"/>
    </row>
    <row r="1149" spans="1:2">
      <c r="A1149" s="16"/>
      <c r="B1149" s="16"/>
    </row>
    <row r="1150" spans="1:2">
      <c r="A1150" s="16"/>
      <c r="B1150" s="16"/>
    </row>
    <row r="1151" spans="1:2">
      <c r="A1151" s="16"/>
      <c r="B1151" s="16"/>
    </row>
    <row r="1152" spans="1:2">
      <c r="A1152" s="16"/>
      <c r="B1152" s="16"/>
    </row>
    <row r="1153" spans="1:2">
      <c r="A1153" s="16"/>
      <c r="B1153" s="16"/>
    </row>
    <row r="1154" spans="1:2">
      <c r="A1154" s="16"/>
      <c r="B1154" s="16"/>
    </row>
    <row r="1155" spans="1:2">
      <c r="A1155" s="16"/>
      <c r="B1155" s="16"/>
    </row>
    <row r="1156" spans="1:2">
      <c r="A1156" s="16"/>
      <c r="B1156" s="16"/>
    </row>
    <row r="1157" spans="1:2">
      <c r="A1157" s="16"/>
      <c r="B1157" s="16"/>
    </row>
    <row r="1158" spans="1:2">
      <c r="A1158" s="16"/>
      <c r="B1158" s="16"/>
    </row>
    <row r="1159" spans="1:2">
      <c r="A1159" s="16"/>
      <c r="B1159" s="16"/>
    </row>
    <row r="1160" spans="1:2">
      <c r="A1160" s="16"/>
      <c r="B1160" s="16"/>
    </row>
    <row r="1161" spans="1:2">
      <c r="A1161" s="16"/>
      <c r="B1161" s="16"/>
    </row>
    <row r="1162" spans="1:2">
      <c r="A1162" s="16"/>
      <c r="B1162" s="16"/>
    </row>
    <row r="1163" spans="1:2">
      <c r="A1163" s="16"/>
      <c r="B1163" s="16"/>
    </row>
    <row r="1164" spans="1:2">
      <c r="A1164" s="16"/>
      <c r="B1164" s="16"/>
    </row>
    <row r="1165" spans="1:2">
      <c r="A1165" s="16"/>
      <c r="B1165" s="16"/>
    </row>
    <row r="1166" spans="1:2">
      <c r="A1166" s="16"/>
      <c r="B1166" s="16"/>
    </row>
    <row r="1167" spans="1:2">
      <c r="A1167" s="16"/>
      <c r="B1167" s="16"/>
    </row>
    <row r="1168" spans="1:2">
      <c r="A1168" s="16"/>
      <c r="B1168" s="16"/>
    </row>
    <row r="1169" spans="1:2">
      <c r="A1169" s="16"/>
      <c r="B1169" s="16"/>
    </row>
    <row r="1170" spans="1:2">
      <c r="A1170" s="16"/>
      <c r="B1170" s="16"/>
    </row>
    <row r="1171" spans="1:2">
      <c r="A1171" s="16"/>
      <c r="B1171" s="16"/>
    </row>
    <row r="1172" spans="1:2">
      <c r="A1172" s="16"/>
      <c r="B1172" s="16"/>
    </row>
    <row r="1173" spans="1:2">
      <c r="A1173" s="16"/>
      <c r="B1173" s="16"/>
    </row>
    <row r="1174" spans="1:2">
      <c r="A1174" s="16"/>
      <c r="B1174" s="16"/>
    </row>
    <row r="1175" spans="1:2">
      <c r="A1175" s="16"/>
      <c r="B1175" s="16"/>
    </row>
    <row r="1176" spans="1:2">
      <c r="A1176" s="16"/>
      <c r="B1176" s="16"/>
    </row>
    <row r="1177" spans="1:2">
      <c r="A1177" s="16"/>
      <c r="B1177" s="16"/>
    </row>
    <row r="1178" spans="1:2">
      <c r="A1178" s="16"/>
      <c r="B1178" s="16"/>
    </row>
    <row r="1179" spans="1:2">
      <c r="A1179" s="16"/>
      <c r="B1179" s="16"/>
    </row>
    <row r="1180" spans="1:2">
      <c r="A1180" s="16"/>
      <c r="B1180" s="16"/>
    </row>
    <row r="1181" spans="1:2">
      <c r="A1181" s="16"/>
      <c r="B1181" s="16"/>
    </row>
    <row r="1182" spans="1:2">
      <c r="A1182" s="16"/>
      <c r="B1182" s="16"/>
    </row>
    <row r="1183" spans="1:2">
      <c r="A1183" s="16"/>
      <c r="B1183" s="16"/>
    </row>
    <row r="1184" spans="1:2">
      <c r="A1184" s="16"/>
      <c r="B1184" s="16"/>
    </row>
    <row r="1185" spans="1:2">
      <c r="A1185" s="16"/>
      <c r="B1185" s="16"/>
    </row>
    <row r="1186" spans="1:2">
      <c r="A1186" s="16"/>
      <c r="B1186" s="16"/>
    </row>
    <row r="1187" spans="1:2">
      <c r="A1187" s="16"/>
      <c r="B1187" s="16"/>
    </row>
    <row r="1188" spans="1:2">
      <c r="A1188" s="16"/>
      <c r="B1188" s="16"/>
    </row>
    <row r="1189" spans="1:2">
      <c r="A1189" s="16"/>
      <c r="B1189" s="16"/>
    </row>
    <row r="1190" spans="1:2">
      <c r="A1190" s="16"/>
      <c r="B1190" s="16"/>
    </row>
    <row r="1191" spans="1:2">
      <c r="A1191" s="16"/>
      <c r="B1191" s="16"/>
    </row>
    <row r="1192" spans="1:2">
      <c r="A1192" s="16"/>
      <c r="B1192" s="16"/>
    </row>
    <row r="1193" spans="1:2">
      <c r="A1193" s="16"/>
      <c r="B1193" s="16"/>
    </row>
    <row r="1194" spans="1:2">
      <c r="A1194" s="16"/>
      <c r="B1194" s="16"/>
    </row>
    <row r="1195" spans="1:2">
      <c r="A1195" s="16"/>
      <c r="B1195" s="16"/>
    </row>
    <row r="1196" spans="1:2">
      <c r="A1196" s="16"/>
      <c r="B1196" s="16"/>
    </row>
    <row r="1197" spans="1:2">
      <c r="A1197" s="16"/>
      <c r="B1197" s="16"/>
    </row>
    <row r="1198" spans="1:2">
      <c r="A1198" s="16"/>
      <c r="B1198" s="16"/>
    </row>
    <row r="1199" spans="1:2">
      <c r="A1199" s="16"/>
      <c r="B1199" s="16"/>
    </row>
    <row r="1200" spans="1:2">
      <c r="A1200" s="16"/>
      <c r="B1200" s="16"/>
    </row>
    <row r="1201" spans="1:2">
      <c r="A1201" s="16"/>
      <c r="B1201" s="16"/>
    </row>
    <row r="1202" spans="1:2">
      <c r="A1202" s="16"/>
      <c r="B1202" s="16"/>
    </row>
    <row r="1203" spans="1:2">
      <c r="A1203" s="16"/>
      <c r="B1203" s="16"/>
    </row>
    <row r="1204" spans="1:2">
      <c r="A1204" s="16"/>
      <c r="B1204" s="16"/>
    </row>
    <row r="1205" spans="1:2">
      <c r="A1205" s="16"/>
      <c r="B1205" s="16"/>
    </row>
    <row r="1206" spans="1:2">
      <c r="A1206" s="16"/>
      <c r="B1206" s="16"/>
    </row>
    <row r="1207" spans="1:2">
      <c r="A1207" s="16"/>
      <c r="B1207" s="16"/>
    </row>
    <row r="1208" spans="1:2">
      <c r="A1208" s="16"/>
      <c r="B1208" s="16"/>
    </row>
    <row r="1209" spans="1:2">
      <c r="A1209" s="16"/>
      <c r="B1209" s="16"/>
    </row>
    <row r="1210" spans="1:2">
      <c r="A1210" s="16"/>
      <c r="B1210" s="16"/>
    </row>
    <row r="1211" spans="1:2">
      <c r="A1211" s="16"/>
      <c r="B1211" s="16"/>
    </row>
    <row r="1212" spans="1:2">
      <c r="A1212" s="16"/>
      <c r="B1212" s="16"/>
    </row>
    <row r="1213" spans="1:2">
      <c r="A1213" s="16"/>
      <c r="B1213" s="16"/>
    </row>
    <row r="1214" spans="1:2">
      <c r="A1214" s="16"/>
      <c r="B1214" s="16"/>
    </row>
    <row r="1215" spans="1:2">
      <c r="A1215" s="16"/>
      <c r="B1215" s="16"/>
    </row>
    <row r="1216" spans="1:2">
      <c r="A1216" s="16"/>
      <c r="B1216" s="16"/>
    </row>
    <row r="1217" spans="1:2">
      <c r="A1217" s="16"/>
      <c r="B1217" s="16"/>
    </row>
    <row r="1218" spans="1:2">
      <c r="A1218" s="16"/>
      <c r="B1218" s="16"/>
    </row>
    <row r="1219" spans="1:2">
      <c r="A1219" s="16"/>
      <c r="B1219" s="16"/>
    </row>
    <row r="1220" spans="1:2">
      <c r="A1220" s="16"/>
      <c r="B1220" s="16"/>
    </row>
    <row r="1221" spans="1:2">
      <c r="A1221" s="16"/>
      <c r="B1221" s="16"/>
    </row>
    <row r="1222" spans="1:2">
      <c r="A1222" s="16"/>
      <c r="B1222" s="16"/>
    </row>
    <row r="1223" spans="1:2">
      <c r="A1223" s="16"/>
      <c r="B1223" s="16"/>
    </row>
    <row r="1224" spans="1:2">
      <c r="A1224" s="16"/>
      <c r="B1224" s="16"/>
    </row>
    <row r="1225" spans="1:2">
      <c r="A1225" s="16"/>
      <c r="B1225" s="16"/>
    </row>
    <row r="1226" spans="1:2">
      <c r="A1226" s="16"/>
      <c r="B1226" s="16"/>
    </row>
    <row r="1227" spans="1:2">
      <c r="A1227" s="16"/>
      <c r="B1227" s="16"/>
    </row>
    <row r="1228" spans="1:2">
      <c r="A1228" s="16"/>
      <c r="B1228" s="16"/>
    </row>
    <row r="1229" spans="1:2">
      <c r="A1229" s="16"/>
      <c r="B1229" s="16"/>
    </row>
    <row r="1230" spans="1:2">
      <c r="A1230" s="16"/>
      <c r="B1230" s="16"/>
    </row>
    <row r="1231" spans="1:2">
      <c r="A1231" s="16"/>
      <c r="B1231" s="16"/>
    </row>
    <row r="1232" spans="1:2">
      <c r="A1232" s="16"/>
      <c r="B1232" s="16"/>
    </row>
    <row r="1233" spans="1:2">
      <c r="A1233" s="16"/>
      <c r="B1233" s="16"/>
    </row>
    <row r="1234" spans="1:2">
      <c r="A1234" s="16"/>
      <c r="B1234" s="16"/>
    </row>
    <row r="1235" spans="1:2">
      <c r="A1235" s="16"/>
      <c r="B1235" s="16"/>
    </row>
    <row r="1236" spans="1:2">
      <c r="A1236" s="16"/>
      <c r="B1236" s="16"/>
    </row>
    <row r="1237" spans="1:2">
      <c r="A1237" s="16"/>
      <c r="B1237" s="16"/>
    </row>
    <row r="1238" spans="1:2">
      <c r="A1238" s="16"/>
      <c r="B1238" s="16"/>
    </row>
    <row r="1239" spans="1:2">
      <c r="A1239" s="16"/>
      <c r="B1239" s="16"/>
    </row>
    <row r="1240" spans="1:2">
      <c r="A1240" s="16"/>
      <c r="B1240" s="16"/>
    </row>
    <row r="1241" spans="1:2">
      <c r="A1241" s="16"/>
      <c r="B1241" s="16"/>
    </row>
    <row r="1242" spans="1:2">
      <c r="A1242" s="16"/>
      <c r="B1242" s="16"/>
    </row>
    <row r="1243" spans="1:2">
      <c r="A1243" s="16"/>
      <c r="B1243" s="16"/>
    </row>
    <row r="1244" spans="1:2">
      <c r="A1244" s="16"/>
      <c r="B1244" s="16"/>
    </row>
    <row r="1245" spans="1:2">
      <c r="A1245" s="16"/>
      <c r="B1245" s="16"/>
    </row>
    <row r="1246" spans="1:2">
      <c r="A1246" s="16"/>
      <c r="B1246" s="16"/>
    </row>
    <row r="1247" spans="1:2">
      <c r="A1247" s="16"/>
      <c r="B1247" s="16"/>
    </row>
    <row r="1248" spans="1:2">
      <c r="A1248" s="16"/>
      <c r="B1248" s="16"/>
    </row>
    <row r="1249" spans="1:2">
      <c r="A1249" s="16"/>
      <c r="B1249" s="16"/>
    </row>
    <row r="1250" spans="1:2">
      <c r="A1250" s="16"/>
      <c r="B1250" s="16"/>
    </row>
    <row r="1251" spans="1:2">
      <c r="A1251" s="16"/>
      <c r="B1251" s="16"/>
    </row>
    <row r="1252" spans="1:2">
      <c r="A1252" s="16"/>
      <c r="B1252" s="16"/>
    </row>
    <row r="1253" spans="1:2">
      <c r="A1253" s="16"/>
      <c r="B1253" s="16"/>
    </row>
    <row r="1254" spans="1:2">
      <c r="A1254" s="16"/>
      <c r="B1254" s="16"/>
    </row>
    <row r="1255" spans="1:2">
      <c r="A1255" s="16"/>
      <c r="B1255" s="16"/>
    </row>
    <row r="1256" spans="1:2">
      <c r="A1256" s="16"/>
      <c r="B1256" s="16"/>
    </row>
    <row r="1257" spans="1:2">
      <c r="A1257" s="16"/>
      <c r="B1257" s="16"/>
    </row>
    <row r="1258" spans="1:2">
      <c r="A1258" s="16"/>
      <c r="B1258" s="16"/>
    </row>
    <row r="1259" spans="1:2">
      <c r="A1259" s="16"/>
      <c r="B1259" s="16"/>
    </row>
    <row r="1260" spans="1:2">
      <c r="A1260" s="16"/>
      <c r="B1260" s="16"/>
    </row>
    <row r="1261" spans="1:2">
      <c r="A1261" s="16"/>
      <c r="B1261" s="16"/>
    </row>
    <row r="1262" spans="1:2">
      <c r="A1262" s="16"/>
      <c r="B1262" s="16"/>
    </row>
    <row r="1263" spans="1:2">
      <c r="A1263" s="16"/>
      <c r="B1263" s="16"/>
    </row>
    <row r="1264" spans="1:2">
      <c r="A1264" s="16"/>
      <c r="B1264" s="16"/>
    </row>
    <row r="1265" spans="1:2">
      <c r="A1265" s="16"/>
      <c r="B1265" s="16"/>
    </row>
    <row r="1266" spans="1:2">
      <c r="A1266" s="16"/>
      <c r="B1266" s="16"/>
    </row>
    <row r="1267" spans="1:2">
      <c r="A1267" s="16"/>
      <c r="B1267" s="16"/>
    </row>
    <row r="1268" spans="1:2">
      <c r="A1268" s="16"/>
      <c r="B1268" s="16"/>
    </row>
    <row r="1269" spans="1:2">
      <c r="A1269" s="16"/>
      <c r="B1269" s="16"/>
    </row>
    <row r="1270" spans="1:2">
      <c r="A1270" s="16"/>
      <c r="B1270" s="16"/>
    </row>
    <row r="1271" spans="1:2">
      <c r="A1271" s="16"/>
      <c r="B1271" s="16"/>
    </row>
    <row r="1272" spans="1:2">
      <c r="A1272" s="16"/>
      <c r="B1272" s="16"/>
    </row>
    <row r="1273" spans="1:2">
      <c r="A1273" s="16"/>
      <c r="B1273" s="16"/>
    </row>
    <row r="1274" spans="1:2">
      <c r="A1274" s="16"/>
      <c r="B1274" s="16"/>
    </row>
    <row r="1275" spans="1:2">
      <c r="A1275" s="16"/>
      <c r="B1275" s="16"/>
    </row>
    <row r="1276" spans="1:2">
      <c r="A1276" s="16"/>
      <c r="B1276" s="16"/>
    </row>
    <row r="1277" spans="1:2">
      <c r="A1277" s="16"/>
      <c r="B1277" s="16"/>
    </row>
    <row r="1278" spans="1:2">
      <c r="A1278" s="16"/>
      <c r="B1278" s="16"/>
    </row>
    <row r="1279" spans="1:2">
      <c r="A1279" s="16"/>
      <c r="B1279" s="16"/>
    </row>
    <row r="1280" spans="1:2">
      <c r="A1280" s="16"/>
      <c r="B1280" s="16"/>
    </row>
    <row r="1281" spans="1:2">
      <c r="A1281" s="16"/>
      <c r="B1281" s="16"/>
    </row>
    <row r="1282" spans="1:2">
      <c r="A1282" s="16"/>
      <c r="B1282" s="16"/>
    </row>
    <row r="1283" spans="1:2">
      <c r="A1283" s="16"/>
      <c r="B1283" s="16"/>
    </row>
    <row r="1284" spans="1:2">
      <c r="A1284" s="16"/>
      <c r="B1284" s="16"/>
    </row>
    <row r="1285" spans="1:2">
      <c r="A1285" s="16"/>
      <c r="B1285" s="16"/>
    </row>
    <row r="1286" spans="1:2">
      <c r="A1286" s="16"/>
      <c r="B1286" s="16"/>
    </row>
    <row r="1287" spans="1:2">
      <c r="A1287" s="16"/>
      <c r="B1287" s="16"/>
    </row>
    <row r="1288" spans="1:2">
      <c r="A1288" s="16"/>
      <c r="B1288" s="16"/>
    </row>
    <row r="1289" spans="1:2">
      <c r="A1289" s="16"/>
      <c r="B1289" s="16"/>
    </row>
    <row r="1290" spans="1:2">
      <c r="A1290" s="16"/>
      <c r="B1290" s="16"/>
    </row>
    <row r="1291" spans="1:2">
      <c r="A1291" s="16"/>
      <c r="B1291" s="16"/>
    </row>
    <row r="1292" spans="1:2">
      <c r="A1292" s="16"/>
      <c r="B1292" s="16"/>
    </row>
    <row r="1293" spans="1:2">
      <c r="A1293" s="16"/>
      <c r="B1293" s="16"/>
    </row>
    <row r="1294" spans="1:2">
      <c r="A1294" s="16"/>
      <c r="B1294" s="16"/>
    </row>
    <row r="1295" spans="1:2">
      <c r="A1295" s="16"/>
      <c r="B1295" s="16"/>
    </row>
    <row r="1296" spans="1:2">
      <c r="A1296" s="16"/>
      <c r="B1296" s="16"/>
    </row>
    <row r="1297" spans="1:2">
      <c r="A1297" s="16"/>
      <c r="B1297" s="16"/>
    </row>
    <row r="1298" spans="1:2">
      <c r="A1298" s="16"/>
      <c r="B1298" s="16"/>
    </row>
    <row r="1299" spans="1:2">
      <c r="A1299" s="16"/>
      <c r="B1299" s="16"/>
    </row>
    <row r="1300" spans="1:2">
      <c r="A1300" s="16"/>
      <c r="B1300" s="16"/>
    </row>
    <row r="1301" spans="1:2">
      <c r="A1301" s="16"/>
      <c r="B1301" s="16"/>
    </row>
    <row r="1302" spans="1:2">
      <c r="A1302" s="16"/>
      <c r="B1302" s="16"/>
    </row>
    <row r="1303" spans="1:2">
      <c r="A1303" s="16"/>
      <c r="B1303" s="16"/>
    </row>
    <row r="1304" spans="1:2">
      <c r="A1304" s="16"/>
      <c r="B1304" s="16"/>
    </row>
    <row r="1305" spans="1:2">
      <c r="A1305" s="16"/>
      <c r="B1305" s="16"/>
    </row>
    <row r="1306" spans="1:2">
      <c r="A1306" s="16"/>
      <c r="B1306" s="16"/>
    </row>
    <row r="1307" spans="1:2">
      <c r="A1307" s="16"/>
      <c r="B1307" s="16"/>
    </row>
    <row r="1308" spans="1:2">
      <c r="A1308" s="16"/>
      <c r="B1308" s="16"/>
    </row>
    <row r="1309" spans="1:2">
      <c r="A1309" s="16"/>
      <c r="B1309" s="16"/>
    </row>
    <row r="1310" spans="1:2">
      <c r="A1310" s="16"/>
      <c r="B1310" s="16"/>
    </row>
    <row r="1311" spans="1:2">
      <c r="A1311" s="16"/>
      <c r="B1311" s="16"/>
    </row>
    <row r="1312" spans="1:2">
      <c r="A1312" s="16"/>
      <c r="B1312" s="16"/>
    </row>
    <row r="1313" spans="1:2">
      <c r="A1313" s="16"/>
      <c r="B1313" s="16"/>
    </row>
    <row r="1314" spans="1:2">
      <c r="A1314" s="16"/>
      <c r="B1314" s="16"/>
    </row>
    <row r="1315" spans="1:2">
      <c r="A1315" s="16"/>
      <c r="B1315" s="16"/>
    </row>
    <row r="1316" spans="1:2">
      <c r="A1316" s="16"/>
      <c r="B1316" s="16"/>
    </row>
    <row r="1317" spans="1:2">
      <c r="A1317" s="16"/>
      <c r="B1317" s="16"/>
    </row>
    <row r="1318" spans="1:2">
      <c r="A1318" s="16"/>
      <c r="B1318" s="16"/>
    </row>
    <row r="1319" spans="1:2">
      <c r="A1319" s="16"/>
      <c r="B1319" s="16"/>
    </row>
    <row r="1320" spans="1:2">
      <c r="A1320" s="16"/>
      <c r="B1320" s="16"/>
    </row>
    <row r="1321" spans="1:2">
      <c r="A1321" s="16"/>
      <c r="B1321" s="16"/>
    </row>
    <row r="1322" spans="1:2">
      <c r="A1322" s="16"/>
      <c r="B1322" s="16"/>
    </row>
    <row r="1323" spans="1:2">
      <c r="A1323" s="16"/>
      <c r="B1323" s="16"/>
    </row>
    <row r="1324" spans="1:2">
      <c r="A1324" s="16"/>
      <c r="B1324" s="16"/>
    </row>
    <row r="1325" spans="1:2">
      <c r="A1325" s="16"/>
      <c r="B1325" s="16"/>
    </row>
    <row r="1326" spans="1:2">
      <c r="A1326" s="16"/>
      <c r="B1326" s="16"/>
    </row>
    <row r="1327" spans="1:2">
      <c r="A1327" s="16"/>
      <c r="B1327" s="16"/>
    </row>
    <row r="1328" spans="1:2">
      <c r="A1328" s="16"/>
      <c r="B1328" s="16"/>
    </row>
    <row r="1329" spans="1:2">
      <c r="A1329" s="16"/>
      <c r="B1329" s="16"/>
    </row>
    <row r="1330" spans="1:2">
      <c r="A1330" s="16"/>
      <c r="B1330" s="16"/>
    </row>
    <row r="1331" spans="1:2">
      <c r="A1331" s="16"/>
      <c r="B1331" s="16"/>
    </row>
    <row r="1332" spans="1:2">
      <c r="A1332" s="16"/>
      <c r="B1332" s="16"/>
    </row>
    <row r="1333" spans="1:2">
      <c r="A1333" s="16"/>
      <c r="B1333" s="16"/>
    </row>
    <row r="1334" spans="1:2">
      <c r="A1334" s="16"/>
      <c r="B1334" s="16"/>
    </row>
    <row r="1335" spans="1:2">
      <c r="A1335" s="16"/>
      <c r="B1335" s="16"/>
    </row>
    <row r="1336" spans="1:2">
      <c r="A1336" s="16"/>
      <c r="B1336" s="16"/>
    </row>
    <row r="1337" spans="1:2">
      <c r="A1337" s="16"/>
      <c r="B1337" s="16"/>
    </row>
    <row r="1338" spans="1:2">
      <c r="A1338" s="16"/>
      <c r="B1338" s="16"/>
    </row>
    <row r="1339" spans="1:2">
      <c r="A1339" s="16"/>
      <c r="B1339" s="16"/>
    </row>
    <row r="1340" spans="1:2">
      <c r="A1340" s="16"/>
      <c r="B1340" s="16"/>
    </row>
    <row r="1341" spans="1:2">
      <c r="A1341" s="16"/>
      <c r="B1341" s="16"/>
    </row>
    <row r="1342" spans="1:2">
      <c r="A1342" s="16"/>
      <c r="B1342" s="16"/>
    </row>
    <row r="1343" spans="1:2">
      <c r="A1343" s="16"/>
      <c r="B1343" s="16"/>
    </row>
    <row r="1344" spans="1:2">
      <c r="A1344" s="16"/>
      <c r="B1344" s="16"/>
    </row>
    <row r="1345" spans="1:2">
      <c r="A1345" s="16"/>
      <c r="B1345" s="16"/>
    </row>
    <row r="1346" spans="1:2">
      <c r="A1346" s="16"/>
      <c r="B1346" s="16"/>
    </row>
    <row r="1347" spans="1:2">
      <c r="A1347" s="16"/>
      <c r="B1347" s="16"/>
    </row>
    <row r="1348" spans="1:2">
      <c r="A1348" s="16"/>
      <c r="B1348" s="16"/>
    </row>
    <row r="1349" spans="1:2">
      <c r="A1349" s="16"/>
      <c r="B1349" s="16"/>
    </row>
    <row r="1350" spans="1:2">
      <c r="A1350" s="16"/>
      <c r="B1350" s="16"/>
    </row>
    <row r="1351" spans="1:2">
      <c r="A1351" s="16"/>
      <c r="B1351" s="16"/>
    </row>
    <row r="1352" spans="1:2">
      <c r="A1352" s="16"/>
      <c r="B1352" s="16"/>
    </row>
    <row r="1353" spans="1:2">
      <c r="A1353" s="16"/>
      <c r="B1353" s="16"/>
    </row>
    <row r="1354" spans="1:2">
      <c r="A1354" s="16"/>
      <c r="B1354" s="16"/>
    </row>
    <row r="1355" spans="1:2">
      <c r="A1355" s="16"/>
      <c r="B1355" s="16"/>
    </row>
    <row r="1356" spans="1:2">
      <c r="A1356" s="16"/>
      <c r="B1356" s="16"/>
    </row>
    <row r="1357" spans="1:2">
      <c r="A1357" s="16"/>
      <c r="B1357" s="16"/>
    </row>
    <row r="1358" spans="1:2">
      <c r="A1358" s="16"/>
      <c r="B1358" s="16"/>
    </row>
    <row r="1359" spans="1:2">
      <c r="A1359" s="16"/>
      <c r="B1359" s="16"/>
    </row>
    <row r="1360" spans="1:2">
      <c r="A1360" s="16"/>
      <c r="B1360" s="16"/>
    </row>
    <row r="1361" spans="1:2">
      <c r="A1361" s="16"/>
      <c r="B1361" s="16"/>
    </row>
    <row r="1362" spans="1:2">
      <c r="A1362" s="16"/>
      <c r="B1362" s="16"/>
    </row>
    <row r="1363" spans="1:2">
      <c r="A1363" s="16"/>
      <c r="B1363" s="16"/>
    </row>
    <row r="1364" spans="1:2">
      <c r="A1364" s="16"/>
      <c r="B1364" s="16"/>
    </row>
    <row r="1365" spans="1:2">
      <c r="A1365" s="16"/>
      <c r="B1365" s="16"/>
    </row>
    <row r="1366" spans="1:2">
      <c r="A1366" s="16"/>
      <c r="B1366" s="16"/>
    </row>
    <row r="1367" spans="1:2">
      <c r="A1367" s="16"/>
      <c r="B1367" s="16"/>
    </row>
    <row r="1368" spans="1:2">
      <c r="A1368" s="16"/>
      <c r="B1368" s="16"/>
    </row>
    <row r="1369" spans="1:2">
      <c r="A1369" s="16"/>
      <c r="B1369" s="16"/>
    </row>
    <row r="1370" spans="1:2">
      <c r="A1370" s="16"/>
      <c r="B1370" s="16"/>
    </row>
    <row r="1371" spans="1:2">
      <c r="A1371" s="16"/>
      <c r="B1371" s="16"/>
    </row>
    <row r="1372" spans="1:2">
      <c r="A1372" s="16"/>
      <c r="B1372" s="16"/>
    </row>
    <row r="1373" spans="1:2">
      <c r="A1373" s="16"/>
      <c r="B1373" s="16"/>
    </row>
    <row r="1374" spans="1:2">
      <c r="A1374" s="16"/>
      <c r="B1374" s="16"/>
    </row>
    <row r="1375" spans="1:2">
      <c r="A1375" s="16"/>
      <c r="B1375" s="16"/>
    </row>
    <row r="1376" spans="1:2">
      <c r="A1376" s="16"/>
      <c r="B1376" s="16"/>
    </row>
    <row r="1377" spans="1:2">
      <c r="A1377" s="16"/>
      <c r="B1377" s="16"/>
    </row>
    <row r="1378" spans="1:2">
      <c r="A1378" s="16"/>
      <c r="B1378" s="16"/>
    </row>
    <row r="1379" spans="1:2">
      <c r="A1379" s="16"/>
      <c r="B1379" s="16"/>
    </row>
    <row r="1380" spans="1:2">
      <c r="A1380" s="16"/>
      <c r="B1380" s="16"/>
    </row>
    <row r="1381" spans="1:2">
      <c r="A1381" s="16"/>
      <c r="B1381" s="16"/>
    </row>
    <row r="1382" spans="1:2">
      <c r="A1382" s="16"/>
      <c r="B1382" s="16"/>
    </row>
    <row r="1383" spans="1:2">
      <c r="A1383" s="16"/>
      <c r="B1383" s="16"/>
    </row>
    <row r="1384" spans="1:2">
      <c r="A1384" s="16"/>
      <c r="B1384" s="16"/>
    </row>
    <row r="1385" spans="1:2">
      <c r="A1385" s="16"/>
      <c r="B1385" s="16"/>
    </row>
    <row r="1386" spans="1:2">
      <c r="A1386" s="16"/>
      <c r="B1386" s="16"/>
    </row>
    <row r="1387" spans="1:2">
      <c r="A1387" s="16"/>
      <c r="B1387" s="16"/>
    </row>
    <row r="1388" spans="1:2">
      <c r="A1388" s="16"/>
      <c r="B1388" s="16"/>
    </row>
    <row r="1389" spans="1:2">
      <c r="A1389" s="16"/>
      <c r="B1389" s="16"/>
    </row>
    <row r="1390" spans="1:2">
      <c r="A1390" s="16"/>
      <c r="B1390" s="16"/>
    </row>
    <row r="1391" spans="1:2">
      <c r="A1391" s="16"/>
      <c r="B1391" s="16"/>
    </row>
    <row r="1392" spans="1:2">
      <c r="A1392" s="16"/>
      <c r="B1392" s="16"/>
    </row>
    <row r="1393" spans="1:2">
      <c r="A1393" s="16"/>
      <c r="B1393" s="16"/>
    </row>
    <row r="1394" spans="1:2">
      <c r="A1394" s="16"/>
      <c r="B1394" s="16"/>
    </row>
    <row r="1395" spans="1:2">
      <c r="A1395" s="16"/>
      <c r="B1395" s="16"/>
    </row>
    <row r="1396" spans="1:2">
      <c r="A1396" s="16"/>
      <c r="B1396" s="16"/>
    </row>
    <row r="1397" spans="1:2">
      <c r="A1397" s="16"/>
      <c r="B1397" s="16"/>
    </row>
    <row r="1398" spans="1:2">
      <c r="A1398" s="16"/>
      <c r="B1398" s="16"/>
    </row>
    <row r="1399" spans="1:2">
      <c r="A1399" s="16"/>
      <c r="B1399" s="16"/>
    </row>
    <row r="1400" spans="1:2">
      <c r="A1400" s="16"/>
      <c r="B1400" s="16"/>
    </row>
    <row r="1401" spans="1:2">
      <c r="A1401" s="16"/>
      <c r="B1401" s="16"/>
    </row>
    <row r="1402" spans="1:2">
      <c r="A1402" s="16"/>
      <c r="B1402" s="16"/>
    </row>
    <row r="1403" spans="1:2">
      <c r="A1403" s="16"/>
      <c r="B1403" s="16"/>
    </row>
    <row r="1404" spans="1:2">
      <c r="A1404" s="16"/>
      <c r="B1404" s="16"/>
    </row>
    <row r="1405" spans="1:2">
      <c r="A1405" s="16"/>
      <c r="B1405" s="16"/>
    </row>
    <row r="1406" spans="1:2">
      <c r="A1406" s="16"/>
      <c r="B1406" s="16"/>
    </row>
    <row r="1407" spans="1:2">
      <c r="A1407" s="16"/>
      <c r="B1407" s="16"/>
    </row>
    <row r="1408" spans="1:2">
      <c r="A1408" s="16"/>
      <c r="B1408" s="16"/>
    </row>
    <row r="1409" spans="1:2">
      <c r="A1409" s="16"/>
      <c r="B1409" s="16"/>
    </row>
    <row r="1410" spans="1:2">
      <c r="A1410" s="16"/>
      <c r="B1410" s="16"/>
    </row>
    <row r="1411" spans="1:2">
      <c r="A1411" s="16"/>
      <c r="B1411" s="16"/>
    </row>
    <row r="1412" spans="1:2">
      <c r="A1412" s="16"/>
      <c r="B1412" s="16"/>
    </row>
    <row r="1413" spans="1:2">
      <c r="A1413" s="16"/>
      <c r="B1413" s="16"/>
    </row>
    <row r="1414" spans="1:2">
      <c r="A1414" s="16"/>
      <c r="B1414" s="16"/>
    </row>
    <row r="1415" spans="1:2">
      <c r="A1415" s="16"/>
      <c r="B1415" s="16"/>
    </row>
    <row r="1416" spans="1:2">
      <c r="A1416" s="16"/>
      <c r="B1416" s="16"/>
    </row>
    <row r="1417" spans="1:2">
      <c r="A1417" s="16"/>
      <c r="B1417" s="16"/>
    </row>
    <row r="1418" spans="1:2">
      <c r="A1418" s="16"/>
      <c r="B1418" s="16"/>
    </row>
    <row r="1419" spans="1:2">
      <c r="A1419" s="16"/>
      <c r="B1419" s="16"/>
    </row>
    <row r="1420" spans="1:2">
      <c r="A1420" s="16"/>
      <c r="B1420" s="16"/>
    </row>
    <row r="1421" spans="1:2">
      <c r="A1421" s="16"/>
      <c r="B1421" s="16"/>
    </row>
    <row r="1422" spans="1:2">
      <c r="A1422" s="16"/>
      <c r="B1422" s="16"/>
    </row>
    <row r="1423" spans="1:2">
      <c r="A1423" s="16"/>
      <c r="B1423" s="16"/>
    </row>
    <row r="1424" spans="1:2">
      <c r="A1424" s="16"/>
      <c r="B1424" s="16"/>
    </row>
    <row r="1425" spans="1:2">
      <c r="A1425" s="16"/>
      <c r="B1425" s="16"/>
    </row>
    <row r="1426" spans="1:2">
      <c r="A1426" s="16"/>
      <c r="B1426" s="16"/>
    </row>
    <row r="1427" spans="1:2">
      <c r="A1427" s="16"/>
      <c r="B1427" s="16"/>
    </row>
    <row r="1428" spans="1:2">
      <c r="A1428" s="16"/>
      <c r="B1428" s="16"/>
    </row>
    <row r="1429" spans="1:2">
      <c r="A1429" s="16"/>
      <c r="B1429" s="16"/>
    </row>
    <row r="1430" spans="1:2">
      <c r="A1430" s="16"/>
      <c r="B1430" s="16"/>
    </row>
    <row r="1431" spans="1:2">
      <c r="A1431" s="16"/>
      <c r="B1431" s="16"/>
    </row>
    <row r="1432" spans="1:2">
      <c r="A1432" s="16"/>
      <c r="B1432" s="16"/>
    </row>
    <row r="1433" spans="1:2">
      <c r="A1433" s="16"/>
      <c r="B1433" s="16"/>
    </row>
    <row r="1434" spans="1:2">
      <c r="A1434" s="16"/>
      <c r="B1434" s="16"/>
    </row>
    <row r="1435" spans="1:2">
      <c r="A1435" s="16"/>
      <c r="B1435" s="16"/>
    </row>
    <row r="1436" spans="1:2">
      <c r="A1436" s="16"/>
      <c r="B1436" s="16"/>
    </row>
    <row r="1437" spans="1:2">
      <c r="A1437" s="16"/>
      <c r="B1437" s="16"/>
    </row>
    <row r="1438" spans="1:2">
      <c r="A1438" s="16"/>
      <c r="B1438" s="16"/>
    </row>
    <row r="1439" spans="1:2">
      <c r="A1439" s="16"/>
      <c r="B1439" s="16"/>
    </row>
    <row r="1440" spans="1:2">
      <c r="A1440" s="16"/>
      <c r="B1440" s="16"/>
    </row>
    <row r="1441" spans="1:2">
      <c r="A1441" s="16"/>
      <c r="B1441" s="16"/>
    </row>
    <row r="1442" spans="1:2">
      <c r="A1442" s="16"/>
      <c r="B1442" s="16"/>
    </row>
    <row r="1443" spans="1:2">
      <c r="A1443" s="16"/>
      <c r="B1443" s="16"/>
    </row>
    <row r="1444" spans="1:2">
      <c r="A1444" s="16"/>
      <c r="B1444" s="16"/>
    </row>
    <row r="1445" spans="1:2">
      <c r="A1445" s="16"/>
      <c r="B1445" s="16"/>
    </row>
    <row r="1446" spans="1:2">
      <c r="A1446" s="16"/>
      <c r="B1446" s="16"/>
    </row>
    <row r="1447" spans="1:2">
      <c r="A1447" s="16"/>
      <c r="B1447" s="16"/>
    </row>
    <row r="1448" spans="1:2">
      <c r="A1448" s="16"/>
      <c r="B1448" s="16"/>
    </row>
    <row r="1449" spans="1:2">
      <c r="A1449" s="16"/>
      <c r="B1449" s="16"/>
    </row>
    <row r="1450" spans="1:2">
      <c r="A1450" s="16"/>
      <c r="B1450" s="16"/>
    </row>
    <row r="1451" spans="1:2">
      <c r="A1451" s="16"/>
      <c r="B1451" s="16"/>
    </row>
    <row r="1452" spans="1:2">
      <c r="A1452" s="16"/>
      <c r="B1452" s="16"/>
    </row>
    <row r="1453" spans="1:2">
      <c r="A1453" s="16"/>
      <c r="B1453" s="16"/>
    </row>
    <row r="1454" spans="1:2">
      <c r="A1454" s="16"/>
      <c r="B1454" s="16"/>
    </row>
    <row r="1455" spans="1:2">
      <c r="A1455" s="16"/>
      <c r="B1455" s="16"/>
    </row>
    <row r="1456" spans="1:2">
      <c r="A1456" s="16"/>
      <c r="B1456" s="16"/>
    </row>
    <row r="1457" spans="1:2">
      <c r="A1457" s="16"/>
      <c r="B1457" s="16"/>
    </row>
    <row r="1458" spans="1:2">
      <c r="A1458" s="16"/>
      <c r="B1458" s="16"/>
    </row>
    <row r="1459" spans="1:2">
      <c r="A1459" s="16"/>
      <c r="B1459" s="16"/>
    </row>
    <row r="1460" spans="1:2">
      <c r="A1460" s="16"/>
      <c r="B1460" s="16"/>
    </row>
    <row r="1461" spans="1:2">
      <c r="A1461" s="16"/>
      <c r="B1461" s="16"/>
    </row>
    <row r="1462" spans="1:2">
      <c r="A1462" s="16"/>
      <c r="B1462" s="16"/>
    </row>
    <row r="1463" spans="1:2">
      <c r="A1463" s="16"/>
      <c r="B1463" s="16"/>
    </row>
    <row r="1464" spans="1:2">
      <c r="A1464" s="16"/>
      <c r="B1464" s="16"/>
    </row>
    <row r="1465" spans="1:2">
      <c r="A1465" s="16"/>
      <c r="B1465" s="16"/>
    </row>
    <row r="1466" spans="1:2">
      <c r="A1466" s="16"/>
      <c r="B1466" s="16"/>
    </row>
    <row r="1467" spans="1:2">
      <c r="A1467" s="16"/>
      <c r="B1467" s="16"/>
    </row>
    <row r="1468" spans="1:2">
      <c r="A1468" s="16"/>
      <c r="B1468" s="16"/>
    </row>
    <row r="1469" spans="1:2">
      <c r="A1469" s="16"/>
      <c r="B1469" s="16"/>
    </row>
    <row r="1470" spans="1:2">
      <c r="A1470" s="16"/>
      <c r="B1470" s="16"/>
    </row>
    <row r="1471" spans="1:2">
      <c r="A1471" s="16"/>
      <c r="B1471" s="16"/>
    </row>
    <row r="1472" spans="1:2">
      <c r="A1472" s="16"/>
      <c r="B1472" s="16"/>
    </row>
    <row r="1473" spans="1:2">
      <c r="A1473" s="16"/>
      <c r="B1473" s="16"/>
    </row>
    <row r="1474" spans="1:2">
      <c r="A1474" s="16"/>
      <c r="B1474" s="16"/>
    </row>
    <row r="1475" spans="1:2">
      <c r="A1475" s="16"/>
      <c r="B1475" s="16"/>
    </row>
    <row r="1476" spans="1:2">
      <c r="A1476" s="16"/>
      <c r="B1476" s="16"/>
    </row>
    <row r="1477" spans="1:2">
      <c r="A1477" s="16"/>
      <c r="B1477" s="16"/>
    </row>
    <row r="1478" spans="1:2">
      <c r="A1478" s="16"/>
      <c r="B1478" s="16"/>
    </row>
    <row r="1479" spans="1:2">
      <c r="A1479" s="16"/>
      <c r="B1479" s="16"/>
    </row>
    <row r="1480" spans="1:2">
      <c r="A1480" s="16"/>
      <c r="B1480" s="16"/>
    </row>
    <row r="1481" spans="1:2">
      <c r="A1481" s="16"/>
      <c r="B1481" s="16"/>
    </row>
    <row r="1482" spans="1:2">
      <c r="A1482" s="16"/>
      <c r="B1482" s="16"/>
    </row>
    <row r="1483" spans="1:2">
      <c r="A1483" s="16"/>
      <c r="B1483" s="16"/>
    </row>
    <row r="1484" spans="1:2">
      <c r="A1484" s="16"/>
      <c r="B1484" s="16"/>
    </row>
    <row r="1485" spans="1:2">
      <c r="A1485" s="16"/>
      <c r="B1485" s="16"/>
    </row>
    <row r="1486" spans="1:2">
      <c r="A1486" s="16"/>
      <c r="B1486" s="16"/>
    </row>
    <row r="1487" spans="1:2">
      <c r="A1487" s="16"/>
      <c r="B1487" s="16"/>
    </row>
    <row r="1488" spans="1:2">
      <c r="A1488" s="16"/>
      <c r="B1488" s="16"/>
    </row>
    <row r="1489" spans="1:2">
      <c r="A1489" s="16"/>
      <c r="B1489" s="16"/>
    </row>
    <row r="1490" spans="1:2">
      <c r="A1490" s="16"/>
      <c r="B1490" s="16"/>
    </row>
    <row r="1491" spans="1:2">
      <c r="A1491" s="16"/>
      <c r="B1491" s="16"/>
    </row>
    <row r="1492" spans="1:2">
      <c r="A1492" s="16"/>
      <c r="B1492" s="16"/>
    </row>
    <row r="1493" spans="1:2">
      <c r="A1493" s="16"/>
      <c r="B1493" s="16"/>
    </row>
    <row r="1494" spans="1:2">
      <c r="A1494" s="16"/>
      <c r="B1494" s="16"/>
    </row>
    <row r="1495" spans="1:2">
      <c r="A1495" s="16"/>
      <c r="B1495" s="16"/>
    </row>
    <row r="1496" spans="1:2">
      <c r="A1496" s="16"/>
      <c r="B1496" s="16"/>
    </row>
    <row r="1497" spans="1:2">
      <c r="A1497" s="16"/>
      <c r="B1497" s="16"/>
    </row>
    <row r="1498" spans="1:2">
      <c r="A1498" s="16"/>
      <c r="B1498" s="16"/>
    </row>
    <row r="1499" spans="1:2">
      <c r="A1499" s="16"/>
      <c r="B1499" s="16"/>
    </row>
    <row r="1500" spans="1:2">
      <c r="A1500" s="16"/>
      <c r="B1500" s="16"/>
    </row>
    <row r="1501" spans="1:2">
      <c r="A1501" s="16"/>
      <c r="B1501" s="16"/>
    </row>
    <row r="1502" spans="1:2">
      <c r="A1502" s="16"/>
      <c r="B1502" s="16"/>
    </row>
    <row r="1503" spans="1:2">
      <c r="A1503" s="16"/>
      <c r="B1503" s="16"/>
    </row>
    <row r="1504" spans="1:2">
      <c r="A1504" s="16"/>
      <c r="B1504" s="16"/>
    </row>
    <row r="1505" spans="1:2">
      <c r="A1505" s="16"/>
      <c r="B1505" s="16"/>
    </row>
    <row r="1506" spans="1:2">
      <c r="A1506" s="16"/>
      <c r="B1506" s="16"/>
    </row>
    <row r="1507" spans="1:2">
      <c r="A1507" s="16"/>
      <c r="B1507" s="16"/>
    </row>
    <row r="1508" spans="1:2">
      <c r="A1508" s="16"/>
      <c r="B1508" s="16"/>
    </row>
    <row r="1509" spans="1:2">
      <c r="A1509" s="16"/>
      <c r="B1509" s="16"/>
    </row>
    <row r="1510" spans="1:2">
      <c r="A1510" s="16"/>
      <c r="B1510" s="16"/>
    </row>
    <row r="1511" spans="1:2">
      <c r="A1511" s="16"/>
      <c r="B1511" s="16"/>
    </row>
    <row r="1512" spans="1:2">
      <c r="A1512" s="16"/>
      <c r="B1512" s="16"/>
    </row>
    <row r="1513" spans="1:2">
      <c r="A1513" s="16"/>
      <c r="B1513" s="16"/>
    </row>
    <row r="1514" spans="1:2">
      <c r="A1514" s="16"/>
      <c r="B1514" s="16"/>
    </row>
    <row r="1515" spans="1:2">
      <c r="A1515" s="16"/>
      <c r="B1515" s="16"/>
    </row>
    <row r="1516" spans="1:2">
      <c r="A1516" s="16"/>
      <c r="B1516" s="16"/>
    </row>
    <row r="1517" spans="1:2">
      <c r="A1517" s="16"/>
      <c r="B1517" s="16"/>
    </row>
    <row r="1518" spans="1:2">
      <c r="A1518" s="16"/>
      <c r="B1518" s="16"/>
    </row>
    <row r="1519" spans="1:2">
      <c r="A1519" s="16"/>
      <c r="B1519" s="16"/>
    </row>
    <row r="1520" spans="1:2">
      <c r="A1520" s="16"/>
      <c r="B1520" s="16"/>
    </row>
    <row r="1521" spans="1:2">
      <c r="A1521" s="16"/>
      <c r="B1521" s="16"/>
    </row>
    <row r="1522" spans="1:2">
      <c r="A1522" s="16"/>
      <c r="B1522" s="16"/>
    </row>
    <row r="1523" spans="1:2">
      <c r="A1523" s="16"/>
      <c r="B1523" s="16"/>
    </row>
    <row r="1524" spans="1:2">
      <c r="A1524" s="16"/>
      <c r="B1524" s="16"/>
    </row>
    <row r="1525" spans="1:2">
      <c r="A1525" s="16"/>
      <c r="B1525" s="16"/>
    </row>
    <row r="1526" spans="1:2">
      <c r="A1526" s="16"/>
      <c r="B1526" s="16"/>
    </row>
    <row r="1527" spans="1:2">
      <c r="A1527" s="16"/>
      <c r="B1527" s="16"/>
    </row>
    <row r="1528" spans="1:2">
      <c r="A1528" s="16"/>
      <c r="B1528" s="16"/>
    </row>
    <row r="1529" spans="1:2">
      <c r="A1529" s="16"/>
      <c r="B1529" s="16"/>
    </row>
    <row r="1530" spans="1:2">
      <c r="A1530" s="16"/>
      <c r="B1530" s="16"/>
    </row>
    <row r="1531" spans="1:2">
      <c r="A1531" s="16"/>
      <c r="B1531" s="16"/>
    </row>
    <row r="1532" spans="1:2">
      <c r="A1532" s="16"/>
      <c r="B1532" s="16"/>
    </row>
    <row r="1533" spans="1:2">
      <c r="A1533" s="16"/>
      <c r="B1533" s="16"/>
    </row>
    <row r="1534" spans="1:2">
      <c r="A1534" s="16"/>
      <c r="B1534" s="16"/>
    </row>
    <row r="1535" spans="1:2">
      <c r="A1535" s="16"/>
      <c r="B1535" s="16"/>
    </row>
    <row r="1536" spans="1:2">
      <c r="A1536" s="16"/>
      <c r="B1536" s="16"/>
    </row>
    <row r="1537" spans="1:2">
      <c r="A1537" s="16"/>
      <c r="B1537" s="16"/>
    </row>
    <row r="1538" spans="1:2">
      <c r="A1538" s="16"/>
      <c r="B1538" s="16"/>
    </row>
    <row r="1539" spans="1:2">
      <c r="A1539" s="16"/>
      <c r="B1539" s="16"/>
    </row>
    <row r="1540" spans="1:2">
      <c r="A1540" s="16"/>
      <c r="B1540" s="16"/>
    </row>
    <row r="1541" spans="1:2">
      <c r="A1541" s="16"/>
      <c r="B1541" s="16"/>
    </row>
    <row r="1542" spans="1:2">
      <c r="A1542" s="16"/>
      <c r="B1542" s="16"/>
    </row>
    <row r="1543" spans="1:2">
      <c r="A1543" s="16"/>
      <c r="B1543" s="16"/>
    </row>
    <row r="1544" spans="1:2">
      <c r="A1544" s="16"/>
      <c r="B1544" s="16"/>
    </row>
    <row r="1545" spans="1:2">
      <c r="A1545" s="16"/>
      <c r="B1545" s="16"/>
    </row>
    <row r="1546" spans="1:2">
      <c r="A1546" s="16"/>
      <c r="B1546" s="16"/>
    </row>
    <row r="1547" spans="1:2">
      <c r="A1547" s="16"/>
      <c r="B1547" s="16"/>
    </row>
    <row r="1548" spans="1:2">
      <c r="A1548" s="16"/>
      <c r="B1548" s="16"/>
    </row>
    <row r="1549" spans="1:2">
      <c r="A1549" s="16"/>
      <c r="B1549" s="16"/>
    </row>
    <row r="1550" spans="1:2">
      <c r="A1550" s="16"/>
      <c r="B1550" s="16"/>
    </row>
    <row r="1551" spans="1:2">
      <c r="A1551" s="16"/>
      <c r="B1551" s="16"/>
    </row>
    <row r="1552" spans="1:2">
      <c r="A1552" s="16"/>
      <c r="B1552" s="16"/>
    </row>
    <row r="1553" spans="1:2">
      <c r="A1553" s="16"/>
      <c r="B1553" s="16"/>
    </row>
    <row r="1554" spans="1:2">
      <c r="A1554" s="16"/>
      <c r="B1554" s="16"/>
    </row>
    <row r="1555" spans="1:2">
      <c r="A1555" s="16"/>
      <c r="B1555" s="16"/>
    </row>
    <row r="1556" spans="1:2">
      <c r="A1556" s="16"/>
      <c r="B1556" s="16"/>
    </row>
    <row r="1557" spans="1:2">
      <c r="A1557" s="16"/>
      <c r="B1557" s="16"/>
    </row>
    <row r="1558" spans="1:2">
      <c r="A1558" s="16"/>
      <c r="B1558" s="16"/>
    </row>
    <row r="1559" spans="1:2">
      <c r="A1559" s="16"/>
      <c r="B1559" s="16"/>
    </row>
    <row r="1560" spans="1:2">
      <c r="A1560" s="16"/>
      <c r="B1560" s="16"/>
    </row>
    <row r="1561" spans="1:2">
      <c r="A1561" s="16"/>
      <c r="B1561" s="16"/>
    </row>
    <row r="1562" spans="1:2">
      <c r="A1562" s="16"/>
      <c r="B1562" s="16"/>
    </row>
    <row r="1563" spans="1:2">
      <c r="A1563" s="16"/>
      <c r="B1563" s="16"/>
    </row>
    <row r="1564" spans="1:2">
      <c r="A1564" s="16"/>
      <c r="B1564" s="16"/>
    </row>
    <row r="1565" spans="1:2">
      <c r="A1565" s="16"/>
      <c r="B1565" s="16"/>
    </row>
    <row r="1566" spans="1:2">
      <c r="A1566" s="16"/>
      <c r="B1566" s="16"/>
    </row>
    <row r="1567" spans="1:2">
      <c r="A1567" s="16"/>
      <c r="B1567" s="16"/>
    </row>
    <row r="1568" spans="1:2">
      <c r="A1568" s="16"/>
      <c r="B1568" s="16"/>
    </row>
    <row r="1569" spans="1:2">
      <c r="A1569" s="16"/>
      <c r="B1569" s="16"/>
    </row>
    <row r="1570" spans="1:2">
      <c r="A1570" s="16"/>
      <c r="B1570" s="16"/>
    </row>
    <row r="1571" spans="1:2">
      <c r="A1571" s="16"/>
      <c r="B1571" s="16"/>
    </row>
    <row r="1572" spans="1:2">
      <c r="A1572" s="16"/>
      <c r="B1572" s="16"/>
    </row>
    <row r="1573" spans="1:2">
      <c r="A1573" s="16"/>
      <c r="B1573" s="16"/>
    </row>
    <row r="1574" spans="1:2">
      <c r="A1574" s="16"/>
      <c r="B1574" s="16"/>
    </row>
    <row r="1575" spans="1:2">
      <c r="A1575" s="16"/>
      <c r="B1575" s="16"/>
    </row>
    <row r="1576" spans="1:2">
      <c r="A1576" s="16"/>
      <c r="B1576" s="16"/>
    </row>
    <row r="1577" spans="1:2">
      <c r="A1577" s="16"/>
      <c r="B1577" s="16"/>
    </row>
    <row r="1578" spans="1:2">
      <c r="A1578" s="16"/>
      <c r="B1578" s="16"/>
    </row>
    <row r="1579" spans="1:2">
      <c r="A1579" s="16"/>
      <c r="B1579" s="16"/>
    </row>
    <row r="1580" spans="1:2">
      <c r="A1580" s="16"/>
      <c r="B1580" s="16"/>
    </row>
    <row r="1581" spans="1:2">
      <c r="A1581" s="16"/>
      <c r="B1581" s="16"/>
    </row>
    <row r="1582" spans="1:2">
      <c r="A1582" s="16"/>
      <c r="B1582" s="16"/>
    </row>
    <row r="1583" spans="1:2">
      <c r="A1583" s="16"/>
      <c r="B1583" s="16"/>
    </row>
    <row r="1584" spans="1:2">
      <c r="A1584" s="16"/>
      <c r="B1584" s="16"/>
    </row>
    <row r="1585" spans="1:2">
      <c r="A1585" s="16"/>
      <c r="B1585" s="16"/>
    </row>
    <row r="1586" spans="1:2">
      <c r="A1586" s="16"/>
      <c r="B1586" s="16"/>
    </row>
    <row r="1587" spans="1:2">
      <c r="A1587" s="16"/>
      <c r="B1587" s="16"/>
    </row>
    <row r="1588" spans="1:2">
      <c r="A1588" s="16"/>
      <c r="B1588" s="16"/>
    </row>
    <row r="1589" spans="1:2">
      <c r="A1589" s="16"/>
      <c r="B1589" s="16"/>
    </row>
    <row r="1590" spans="1:2">
      <c r="A1590" s="16"/>
      <c r="B1590" s="16"/>
    </row>
    <row r="1591" spans="1:2">
      <c r="A1591" s="16"/>
      <c r="B1591" s="16"/>
    </row>
    <row r="1592" spans="1:2">
      <c r="A1592" s="16"/>
      <c r="B1592" s="16"/>
    </row>
    <row r="1593" spans="1:2">
      <c r="A1593" s="16"/>
      <c r="B1593" s="16"/>
    </row>
    <row r="1594" spans="1:2">
      <c r="A1594" s="16"/>
      <c r="B1594" s="16"/>
    </row>
    <row r="1595" spans="1:2">
      <c r="A1595" s="16"/>
      <c r="B1595" s="16"/>
    </row>
    <row r="1596" spans="1:2">
      <c r="A1596" s="16"/>
      <c r="B1596" s="16"/>
    </row>
    <row r="1597" spans="1:2">
      <c r="A1597" s="16"/>
      <c r="B1597" s="16"/>
    </row>
    <row r="1598" spans="1:2">
      <c r="A1598" s="16"/>
      <c r="B1598" s="16"/>
    </row>
    <row r="1599" spans="1:2">
      <c r="A1599" s="16"/>
      <c r="B1599" s="16"/>
    </row>
    <row r="1600" spans="1:2">
      <c r="A1600" s="16"/>
      <c r="B1600" s="16"/>
    </row>
    <row r="1601" spans="1:2">
      <c r="A1601" s="16"/>
      <c r="B1601" s="16"/>
    </row>
    <row r="1602" spans="1:2">
      <c r="A1602" s="16"/>
      <c r="B1602" s="16"/>
    </row>
    <row r="1603" spans="1:2">
      <c r="A1603" s="16"/>
      <c r="B1603" s="16"/>
    </row>
    <row r="1604" spans="1:2">
      <c r="A1604" s="16"/>
      <c r="B1604" s="16"/>
    </row>
    <row r="1605" spans="1:2">
      <c r="A1605" s="16"/>
      <c r="B1605" s="16"/>
    </row>
    <row r="1606" spans="1:2">
      <c r="A1606" s="16"/>
      <c r="B1606" s="16"/>
    </row>
    <row r="1607" spans="1:2">
      <c r="A1607" s="16"/>
      <c r="B1607" s="16"/>
    </row>
    <row r="1608" spans="1:2">
      <c r="A1608" s="16"/>
      <c r="B1608" s="16"/>
    </row>
    <row r="1609" spans="1:2">
      <c r="A1609" s="16"/>
      <c r="B1609" s="16"/>
    </row>
    <row r="1610" spans="1:2">
      <c r="A1610" s="16"/>
      <c r="B1610" s="16"/>
    </row>
    <row r="1611" spans="1:2">
      <c r="A1611" s="16"/>
      <c r="B1611" s="16"/>
    </row>
    <row r="1612" spans="1:2">
      <c r="A1612" s="16"/>
      <c r="B1612" s="16"/>
    </row>
    <row r="1613" spans="1:2">
      <c r="A1613" s="16"/>
      <c r="B1613" s="16"/>
    </row>
    <row r="1614" spans="1:2">
      <c r="A1614" s="16"/>
      <c r="B1614" s="16"/>
    </row>
    <row r="1615" spans="1:2">
      <c r="A1615" s="16"/>
      <c r="B1615" s="16"/>
    </row>
    <row r="1616" spans="1:2">
      <c r="A1616" s="16"/>
      <c r="B1616" s="16"/>
    </row>
    <row r="1617" spans="1:2">
      <c r="A1617" s="16"/>
      <c r="B1617" s="16"/>
    </row>
    <row r="1618" spans="1:2">
      <c r="A1618" s="16"/>
      <c r="B1618" s="16"/>
    </row>
    <row r="1619" spans="1:2">
      <c r="A1619" s="16"/>
      <c r="B1619" s="16"/>
    </row>
    <row r="1620" spans="1:2">
      <c r="A1620" s="16"/>
      <c r="B1620" s="16"/>
    </row>
    <row r="1621" spans="1:2">
      <c r="A1621" s="16"/>
      <c r="B1621" s="16"/>
    </row>
    <row r="1622" spans="1:2">
      <c r="A1622" s="16"/>
      <c r="B1622" s="16"/>
    </row>
    <row r="1623" spans="1:2">
      <c r="A1623" s="16"/>
      <c r="B1623" s="16"/>
    </row>
    <row r="1624" spans="1:2">
      <c r="A1624" s="16"/>
      <c r="B1624" s="16"/>
    </row>
    <row r="1625" spans="1:2">
      <c r="A1625" s="16"/>
      <c r="B1625" s="16"/>
    </row>
    <row r="1626" spans="1:2">
      <c r="A1626" s="16"/>
      <c r="B1626" s="16"/>
    </row>
    <row r="1627" spans="1:2">
      <c r="A1627" s="16"/>
      <c r="B1627" s="16"/>
    </row>
    <row r="1628" spans="1:2">
      <c r="A1628" s="16"/>
      <c r="B1628" s="16"/>
    </row>
    <row r="1629" spans="1:2">
      <c r="A1629" s="16"/>
      <c r="B1629" s="16"/>
    </row>
    <row r="1630" spans="1:2">
      <c r="A1630" s="16"/>
      <c r="B1630" s="16"/>
    </row>
    <row r="1631" spans="1:2">
      <c r="A1631" s="16"/>
      <c r="B1631" s="16"/>
    </row>
    <row r="1632" spans="1:2">
      <c r="A1632" s="16"/>
      <c r="B1632" s="16"/>
    </row>
    <row r="1633" spans="1:2">
      <c r="A1633" s="16"/>
      <c r="B1633" s="16"/>
    </row>
    <row r="1634" spans="1:2">
      <c r="A1634" s="16"/>
      <c r="B1634" s="16"/>
    </row>
    <row r="1635" spans="1:2">
      <c r="A1635" s="16"/>
      <c r="B1635" s="16"/>
    </row>
    <row r="1636" spans="1:2">
      <c r="A1636" s="16"/>
      <c r="B1636" s="16"/>
    </row>
    <row r="1637" spans="1:2">
      <c r="A1637" s="16"/>
      <c r="B1637" s="16"/>
    </row>
    <row r="1638" spans="1:2">
      <c r="A1638" s="16"/>
      <c r="B1638" s="16"/>
    </row>
    <row r="1639" spans="1:2">
      <c r="A1639" s="16"/>
      <c r="B1639" s="16"/>
    </row>
    <row r="1640" spans="1:2">
      <c r="A1640" s="16"/>
      <c r="B1640" s="16"/>
    </row>
    <row r="1641" spans="1:2">
      <c r="A1641" s="16"/>
      <c r="B1641" s="16"/>
    </row>
    <row r="1642" spans="1:2">
      <c r="A1642" s="16"/>
      <c r="B1642" s="16"/>
    </row>
    <row r="1643" spans="1:2">
      <c r="A1643" s="16"/>
      <c r="B1643" s="16"/>
    </row>
    <row r="1644" spans="1:2">
      <c r="A1644" s="16"/>
      <c r="B1644" s="16"/>
    </row>
    <row r="1645" spans="1:2">
      <c r="A1645" s="16"/>
      <c r="B1645" s="16"/>
    </row>
    <row r="1646" spans="1:2">
      <c r="A1646" s="16"/>
      <c r="B1646" s="16"/>
    </row>
    <row r="1647" spans="1:2">
      <c r="A1647" s="16"/>
      <c r="B1647" s="16"/>
    </row>
    <row r="1648" spans="1:2">
      <c r="A1648" s="16"/>
      <c r="B1648" s="16"/>
    </row>
    <row r="1649" spans="1:2">
      <c r="A1649" s="16"/>
      <c r="B1649" s="16"/>
    </row>
    <row r="1650" spans="1:2">
      <c r="A1650" s="16"/>
      <c r="B1650" s="16"/>
    </row>
  </sheetData>
  <phoneticPr fontId="8" type="noConversion"/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</vt:lpstr>
      <vt:lpstr>ГО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Сушок</cp:lastModifiedBy>
  <cp:lastPrinted>2015-01-29T13:15:51Z</cp:lastPrinted>
  <dcterms:created xsi:type="dcterms:W3CDTF">2014-07-01T10:09:14Z</dcterms:created>
  <dcterms:modified xsi:type="dcterms:W3CDTF">2015-04-26T14:33:48Z</dcterms:modified>
</cp:coreProperties>
</file>