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Purchase &amp; Payables" sheetId="1" r:id="rId1"/>
  </sheets>
  <externalReferences>
    <externalReference r:id="rId2"/>
  </externalReferences>
  <definedNames>
    <definedName name="strange1">'[1]Stock in Hand abstract'!$A$3:$B$21</definedName>
    <definedName name="_xlnm.Print_Area" localSheetId="0">'Purchase &amp; Payables'!$B$1:$T$13</definedName>
  </definedNames>
  <calcPr calcId="125725"/>
</workbook>
</file>

<file path=xl/calcChain.xml><?xml version="1.0" encoding="utf-8"?>
<calcChain xmlns="http://schemas.openxmlformats.org/spreadsheetml/2006/main">
  <c r="G59" i="1"/>
  <c r="G58"/>
  <c r="G57"/>
  <c r="M13"/>
  <c r="V13" s="1"/>
  <c r="M12"/>
  <c r="V12" s="1"/>
  <c r="M11"/>
  <c r="V11" s="1"/>
  <c r="M10"/>
  <c r="V10" s="1"/>
  <c r="M9"/>
  <c r="V9" s="1"/>
  <c r="M8"/>
  <c r="V8" s="1"/>
  <c r="M6"/>
  <c r="V6" s="1"/>
  <c r="M5"/>
  <c r="H57" l="1"/>
  <c r="V5"/>
</calcChain>
</file>

<file path=xl/sharedStrings.xml><?xml version="1.0" encoding="utf-8"?>
<sst xmlns="http://schemas.openxmlformats.org/spreadsheetml/2006/main" count="94" uniqueCount="75">
  <si>
    <t>Purchase of Goods &amp; Payment Details :</t>
  </si>
  <si>
    <t>Sl.No.</t>
  </si>
  <si>
    <t>PO No.</t>
  </si>
  <si>
    <t>Invoice No.</t>
  </si>
  <si>
    <t>Invoice Date</t>
  </si>
  <si>
    <t>Month</t>
  </si>
  <si>
    <t>Supplier Name</t>
  </si>
  <si>
    <t>Product</t>
  </si>
  <si>
    <t>Qty</t>
  </si>
  <si>
    <t>Lot No.</t>
  </si>
  <si>
    <t>Box No.</t>
  </si>
  <si>
    <t>Rate in USD</t>
  </si>
  <si>
    <t>Value in USD</t>
  </si>
  <si>
    <t>Date of Despatch</t>
  </si>
  <si>
    <t>BL Date</t>
  </si>
  <si>
    <t>DA days</t>
  </si>
  <si>
    <t xml:space="preserve">Received Date </t>
  </si>
  <si>
    <t>Due Date</t>
  </si>
  <si>
    <t>Remarks</t>
  </si>
  <si>
    <t>Date of Payment</t>
  </si>
  <si>
    <t>Payment Value in USD</t>
  </si>
  <si>
    <t>Bank charges Debited</t>
  </si>
  <si>
    <t>SKM India</t>
  </si>
  <si>
    <t>SKMY 1115</t>
  </si>
  <si>
    <t>Yes</t>
  </si>
  <si>
    <t>SKMAYS 108</t>
  </si>
  <si>
    <t>SKMAYS 666</t>
  </si>
  <si>
    <t>SKMAYS 999</t>
  </si>
  <si>
    <t>SKMW 1225</t>
  </si>
  <si>
    <t>SKMY 1225</t>
  </si>
  <si>
    <t>SKMA 1306</t>
  </si>
  <si>
    <t>SKMW 1205</t>
  </si>
  <si>
    <t>Основная таблица - ПТУ.Товары</t>
  </si>
  <si>
    <t>Источники данных</t>
  </si>
  <si>
    <t>Доп реквизит документа ПТУ "PO No." - текст</t>
  </si>
  <si>
    <t>ПТУ.Вх номер</t>
  </si>
  <si>
    <t xml:space="preserve">ПТУ.Вх дата </t>
  </si>
  <si>
    <t xml:space="preserve">Рассчитать месяц из ПТУ.Вх дата </t>
  </si>
  <si>
    <t>ПТУ.Контрагент</t>
  </si>
  <si>
    <t>ПТУ.Товары.Номенклатура.Артикул</t>
  </si>
  <si>
    <t>ПТУ.Товары.Количество</t>
  </si>
  <si>
    <t xml:space="preserve">ПТУ.Товары.Серия.Серийный номер </t>
  </si>
  <si>
    <t>Доп реквизит документа ПТУ "Box No."  - текст</t>
  </si>
  <si>
    <t>ПТУ.Товары.Цена</t>
  </si>
  <si>
    <t>ПТУ.Товары.Сумма</t>
  </si>
  <si>
    <t>Доп реквизит документа ПТУ "Date of Despatch" - Дата</t>
  </si>
  <si>
    <t>Доп реквизит документа ПТУ "BL Date" - Дата</t>
  </si>
  <si>
    <t>Доп реквизит документа ПТУ "DA days" - Число, целое, 3 знака</t>
  </si>
  <si>
    <t>Дата документа ГТД по импорту, созданного на основании документа ПТУ</t>
  </si>
  <si>
    <t>Вычисляется: Due Date =  BL Date + DA days</t>
  </si>
  <si>
    <t>не заполняем</t>
  </si>
  <si>
    <t xml:space="preserve">Дата документа Списаните с р/сч, которым гасится задолженность по данному ПТУ </t>
  </si>
  <si>
    <t xml:space="preserve">Сумма документа Списаните с р/сч, которым гасится задолженность по данному ПТУ </t>
  </si>
  <si>
    <t xml:space="preserve">Понятно, что данные в гафах 22 и 23 (сведения об оплате) в общем случае имеют другую структуру,чем основная таблица. </t>
  </si>
  <si>
    <t xml:space="preserve">Основная таблица - это строкиТЧ Товары документа ПТУ, а сведения об оплате - это совсем другие документы. </t>
  </si>
  <si>
    <t>Нужно объединить строки одного документа ПТУ и соспоставить ему список документов оплаты. Выглядеть это должно примерно тах:</t>
  </si>
  <si>
    <t>Товар</t>
  </si>
  <si>
    <t>Кол-во</t>
  </si>
  <si>
    <t xml:space="preserve">Цена </t>
  </si>
  <si>
    <t>Сумма</t>
  </si>
  <si>
    <t>Сумма по документу</t>
  </si>
  <si>
    <t>Дата оплаты</t>
  </si>
  <si>
    <t>ПТУюТовар1</t>
  </si>
  <si>
    <t>ПТУюТовар2</t>
  </si>
  <si>
    <t>ПТУюТовар3</t>
  </si>
  <si>
    <t>Отбор по организациии и контрагенту</t>
  </si>
  <si>
    <t>Сумма оплаты</t>
  </si>
  <si>
    <t>Всевго оплачено</t>
  </si>
  <si>
    <t>12а</t>
  </si>
  <si>
    <t>23а</t>
  </si>
  <si>
    <t>Total Value in USD</t>
  </si>
  <si>
    <t>Total Payment Value in USD</t>
  </si>
  <si>
    <t>Сумма документа ПТУ</t>
  </si>
  <si>
    <t>Сумма платежей из графы 23</t>
  </si>
  <si>
    <t>Порядковый номер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</si>
</sst>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Font="1" applyBorder="1" applyAlignment="1">
      <alignment horizontal="right" vertical="top" wrapText="1"/>
    </xf>
    <xf numFmtId="2" fontId="0" fillId="0" borderId="3" xfId="0" applyNumberFormat="1" applyFont="1" applyBorder="1" applyAlignment="1">
      <alignment horizontal="right" vertical="top" wrapText="1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/>
    <xf numFmtId="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ssia%20Branch%20Transaction%20Report%2024.09.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ck in Hand abstract"/>
      <sheetName val="Purchase &amp; Payables"/>
      <sheetName val="Sales &amp; Receivables"/>
      <sheetName val="Reconcil for USD trs from colle"/>
    </sheetNames>
    <sheetDataSet>
      <sheetData sheetId="0">
        <row r="3">
          <cell r="B3" t="str">
            <v>VAT %</v>
          </cell>
        </row>
        <row r="4">
          <cell r="A4" t="str">
            <v>SKMY 1227</v>
          </cell>
          <cell r="B4">
            <v>0.1</v>
          </cell>
        </row>
        <row r="5">
          <cell r="A5" t="str">
            <v>SKMY 1105</v>
          </cell>
          <cell r="B5">
            <v>0.1</v>
          </cell>
        </row>
        <row r="6">
          <cell r="A6" t="str">
            <v>SKMY 1225</v>
          </cell>
          <cell r="B6">
            <v>0.1</v>
          </cell>
        </row>
        <row r="7">
          <cell r="A7" t="str">
            <v>SKMY 1128</v>
          </cell>
          <cell r="B7">
            <v>0.1</v>
          </cell>
        </row>
        <row r="8">
          <cell r="A8" t="str">
            <v>SKMY 1111</v>
          </cell>
          <cell r="B8">
            <v>0.1</v>
          </cell>
        </row>
        <row r="9">
          <cell r="A9" t="str">
            <v>SKMY 1115</v>
          </cell>
          <cell r="B9">
            <v>0.1</v>
          </cell>
        </row>
        <row r="11">
          <cell r="A11" t="str">
            <v>SKMW 1205</v>
          </cell>
        </row>
        <row r="12">
          <cell r="A12" t="str">
            <v>SKMW 1225</v>
          </cell>
        </row>
        <row r="14">
          <cell r="A14" t="str">
            <v>SKMA 1303</v>
          </cell>
          <cell r="B14">
            <v>0.18</v>
          </cell>
        </row>
        <row r="15">
          <cell r="A15" t="str">
            <v>SKMA 1306</v>
          </cell>
          <cell r="B15">
            <v>0.18</v>
          </cell>
        </row>
        <row r="17">
          <cell r="A17" t="str">
            <v>SKMAYS 108</v>
          </cell>
        </row>
        <row r="18">
          <cell r="A18" t="str">
            <v>SKMAYS 666</v>
          </cell>
        </row>
        <row r="19">
          <cell r="A19" t="str">
            <v>SKMAYS 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Y59"/>
  <sheetViews>
    <sheetView tabSelected="1" workbookViewId="0">
      <pane ySplit="4" topLeftCell="A14" activePane="bottomLeft" state="frozen"/>
      <selection pane="bottomLeft" activeCell="D27" sqref="D27"/>
    </sheetView>
  </sheetViews>
  <sheetFormatPr defaultRowHeight="15"/>
  <cols>
    <col min="2" max="2" width="6.140625" customWidth="1"/>
    <col min="3" max="3" width="4.28515625" customWidth="1"/>
    <col min="4" max="4" width="7.7109375" customWidth="1"/>
    <col min="5" max="5" width="10.7109375" bestFit="1" customWidth="1"/>
    <col min="6" max="6" width="8.28515625" customWidth="1"/>
    <col min="7" max="7" width="15.28515625" customWidth="1"/>
    <col min="8" max="8" width="11.5703125" bestFit="1" customWidth="1"/>
    <col min="9" max="9" width="11.28515625" customWidth="1"/>
    <col min="10" max="10" width="9.140625" customWidth="1"/>
    <col min="11" max="11" width="9" bestFit="1" customWidth="1"/>
    <col min="12" max="12" width="7.28515625" customWidth="1"/>
    <col min="13" max="14" width="10.140625" customWidth="1"/>
    <col min="15" max="15" width="12" customWidth="1"/>
    <col min="16" max="16" width="11.7109375" customWidth="1"/>
    <col min="17" max="17" width="5.42578125" customWidth="1"/>
    <col min="18" max="18" width="10.7109375" bestFit="1" customWidth="1"/>
    <col min="19" max="19" width="11.28515625" customWidth="1"/>
    <col min="20" max="20" width="25.140625" customWidth="1"/>
    <col min="21" max="21" width="10.7109375" bestFit="1" customWidth="1"/>
    <col min="22" max="23" width="10.85546875" customWidth="1"/>
    <col min="24" max="24" width="8.5703125" customWidth="1"/>
    <col min="25" max="25" width="15.5703125" customWidth="1"/>
    <col min="27" max="27" width="10.7109375" bestFit="1" customWidth="1"/>
  </cols>
  <sheetData>
    <row r="2" spans="2:25">
      <c r="B2" s="1" t="s">
        <v>0</v>
      </c>
      <c r="C2" s="1"/>
    </row>
    <row r="3" spans="2:25" ht="60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70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71</v>
      </c>
      <c r="X3" s="2" t="s">
        <v>21</v>
      </c>
      <c r="Y3" s="2" t="s">
        <v>18</v>
      </c>
    </row>
    <row r="4" spans="2:25"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19">
        <v>11</v>
      </c>
      <c r="M4" s="19">
        <v>12</v>
      </c>
      <c r="N4" s="19" t="s">
        <v>68</v>
      </c>
      <c r="O4" s="19">
        <v>13</v>
      </c>
      <c r="P4" s="19">
        <v>14</v>
      </c>
      <c r="Q4" s="19">
        <v>15</v>
      </c>
      <c r="R4" s="19">
        <v>16</v>
      </c>
      <c r="S4" s="19">
        <v>17</v>
      </c>
      <c r="T4" s="19">
        <v>21</v>
      </c>
      <c r="U4" s="19">
        <v>22</v>
      </c>
      <c r="V4" s="19">
        <v>23</v>
      </c>
      <c r="W4" s="19" t="s">
        <v>69</v>
      </c>
      <c r="X4" s="19">
        <v>24</v>
      </c>
      <c r="Y4" s="19">
        <v>25</v>
      </c>
    </row>
    <row r="5" spans="2:25">
      <c r="B5" s="3"/>
      <c r="C5" s="3"/>
      <c r="D5" s="3">
        <v>277</v>
      </c>
      <c r="E5" s="4"/>
      <c r="F5" s="4"/>
      <c r="G5" s="3" t="s">
        <v>22</v>
      </c>
      <c r="H5" s="3" t="s">
        <v>23</v>
      </c>
      <c r="I5" s="5">
        <v>300</v>
      </c>
      <c r="J5" s="3"/>
      <c r="K5" s="3"/>
      <c r="L5" s="6">
        <v>6.4</v>
      </c>
      <c r="M5" s="3">
        <f>I5*L5</f>
        <v>1920</v>
      </c>
      <c r="N5" s="3"/>
      <c r="O5" s="3"/>
      <c r="P5" s="3"/>
      <c r="Q5" s="3"/>
      <c r="R5" s="4"/>
      <c r="S5" s="3"/>
      <c r="T5" s="3"/>
      <c r="U5" s="4">
        <v>42368</v>
      </c>
      <c r="V5" s="3">
        <f>M5</f>
        <v>1920</v>
      </c>
      <c r="W5" s="3"/>
      <c r="X5" s="3" t="s">
        <v>24</v>
      </c>
      <c r="Y5" s="3"/>
    </row>
    <row r="6" spans="2:25">
      <c r="B6" s="3"/>
      <c r="C6" s="3"/>
      <c r="D6" s="3">
        <v>277</v>
      </c>
      <c r="E6" s="4"/>
      <c r="F6" s="4"/>
      <c r="G6" s="3" t="s">
        <v>22</v>
      </c>
      <c r="H6" s="3" t="s">
        <v>25</v>
      </c>
      <c r="I6" s="5">
        <v>25</v>
      </c>
      <c r="J6" s="3"/>
      <c r="K6" s="3"/>
      <c r="L6" s="6">
        <v>7.2</v>
      </c>
      <c r="M6" s="3">
        <f t="shared" ref="M6:M13" si="0">I6*L6</f>
        <v>180</v>
      </c>
      <c r="N6" s="3"/>
      <c r="O6" s="3"/>
      <c r="P6" s="3"/>
      <c r="Q6" s="3"/>
      <c r="R6" s="4"/>
      <c r="S6" s="3"/>
      <c r="T6" s="3"/>
      <c r="U6" s="4">
        <v>42368</v>
      </c>
      <c r="V6" s="3">
        <f t="shared" ref="V6:V13" si="1">M6</f>
        <v>180</v>
      </c>
      <c r="W6" s="3"/>
      <c r="X6" s="3" t="s">
        <v>24</v>
      </c>
      <c r="Y6" s="3"/>
    </row>
    <row r="7" spans="2:25">
      <c r="B7" s="3"/>
      <c r="C7" s="3"/>
      <c r="D7" s="3"/>
      <c r="E7" s="4"/>
      <c r="F7" s="4"/>
      <c r="G7" s="3"/>
      <c r="H7" s="3"/>
      <c r="I7" s="5"/>
      <c r="J7" s="3"/>
      <c r="K7" s="3"/>
      <c r="L7" s="6"/>
      <c r="M7" s="3"/>
      <c r="N7" s="3"/>
      <c r="O7" s="3"/>
      <c r="P7" s="3"/>
      <c r="Q7" s="3"/>
      <c r="R7" s="4"/>
      <c r="S7" s="3"/>
      <c r="T7" s="3"/>
      <c r="U7" s="4"/>
      <c r="V7" s="3"/>
      <c r="W7" s="3"/>
      <c r="X7" s="3"/>
      <c r="Y7" s="3"/>
    </row>
    <row r="8" spans="2:25">
      <c r="B8" s="3"/>
      <c r="C8" s="3"/>
      <c r="D8" s="3">
        <v>277</v>
      </c>
      <c r="E8" s="4"/>
      <c r="F8" s="4"/>
      <c r="G8" s="3" t="s">
        <v>22</v>
      </c>
      <c r="H8" s="3" t="s">
        <v>26</v>
      </c>
      <c r="I8" s="5">
        <v>50</v>
      </c>
      <c r="J8" s="3"/>
      <c r="K8" s="3"/>
      <c r="L8" s="6">
        <v>7.3</v>
      </c>
      <c r="M8" s="3">
        <f t="shared" si="0"/>
        <v>365</v>
      </c>
      <c r="N8" s="3"/>
      <c r="O8" s="3"/>
      <c r="P8" s="3"/>
      <c r="Q8" s="3"/>
      <c r="R8" s="4"/>
      <c r="S8" s="3"/>
      <c r="T8" s="3"/>
      <c r="U8" s="4">
        <v>42368</v>
      </c>
      <c r="V8" s="3">
        <f t="shared" si="1"/>
        <v>365</v>
      </c>
      <c r="W8" s="3"/>
      <c r="X8" s="3" t="s">
        <v>24</v>
      </c>
      <c r="Y8" s="3"/>
    </row>
    <row r="9" spans="2:25">
      <c r="B9" s="3"/>
      <c r="C9" s="3"/>
      <c r="D9" s="3">
        <v>277</v>
      </c>
      <c r="E9" s="4"/>
      <c r="F9" s="4"/>
      <c r="G9" s="3" t="s">
        <v>22</v>
      </c>
      <c r="H9" s="3" t="s">
        <v>27</v>
      </c>
      <c r="I9" s="5">
        <v>25</v>
      </c>
      <c r="J9" s="3"/>
      <c r="K9" s="3"/>
      <c r="L9" s="6">
        <v>7.4</v>
      </c>
      <c r="M9" s="3">
        <f t="shared" si="0"/>
        <v>185</v>
      </c>
      <c r="N9" s="3"/>
      <c r="O9" s="3"/>
      <c r="P9" s="3"/>
      <c r="Q9" s="3"/>
      <c r="R9" s="4"/>
      <c r="S9" s="3"/>
      <c r="T9" s="3"/>
      <c r="U9" s="4">
        <v>42368</v>
      </c>
      <c r="V9" s="3">
        <f t="shared" si="1"/>
        <v>185</v>
      </c>
      <c r="W9" s="3"/>
      <c r="X9" s="3" t="s">
        <v>24</v>
      </c>
      <c r="Y9" s="3"/>
    </row>
    <row r="10" spans="2:25">
      <c r="B10" s="3"/>
      <c r="C10" s="3"/>
      <c r="D10" s="3">
        <v>277</v>
      </c>
      <c r="E10" s="4"/>
      <c r="F10" s="4"/>
      <c r="G10" s="3" t="s">
        <v>22</v>
      </c>
      <c r="H10" s="3" t="s">
        <v>28</v>
      </c>
      <c r="I10" s="5">
        <v>25</v>
      </c>
      <c r="J10" s="3"/>
      <c r="K10" s="3"/>
      <c r="L10" s="6">
        <v>8.4</v>
      </c>
      <c r="M10" s="3">
        <f t="shared" si="0"/>
        <v>210</v>
      </c>
      <c r="N10" s="3"/>
      <c r="O10" s="3"/>
      <c r="P10" s="3"/>
      <c r="Q10" s="3"/>
      <c r="R10" s="4"/>
      <c r="S10" s="3"/>
      <c r="T10" s="3"/>
      <c r="U10" s="4">
        <v>42368</v>
      </c>
      <c r="V10" s="3">
        <f t="shared" si="1"/>
        <v>210</v>
      </c>
      <c r="W10" s="3"/>
      <c r="X10" s="3" t="s">
        <v>24</v>
      </c>
      <c r="Y10" s="3"/>
    </row>
    <row r="11" spans="2:25">
      <c r="B11" s="3"/>
      <c r="C11" s="3"/>
      <c r="D11" s="3">
        <v>277</v>
      </c>
      <c r="E11" s="4"/>
      <c r="F11" s="4"/>
      <c r="G11" s="3" t="s">
        <v>22</v>
      </c>
      <c r="H11" s="3" t="s">
        <v>29</v>
      </c>
      <c r="I11" s="5">
        <v>50</v>
      </c>
      <c r="J11" s="3"/>
      <c r="K11" s="3"/>
      <c r="L11" s="6">
        <v>6.7</v>
      </c>
      <c r="M11" s="3">
        <f t="shared" si="0"/>
        <v>335</v>
      </c>
      <c r="N11" s="3"/>
      <c r="O11" s="3"/>
      <c r="P11" s="3"/>
      <c r="Q11" s="3"/>
      <c r="R11" s="4"/>
      <c r="S11" s="3"/>
      <c r="T11" s="3"/>
      <c r="U11" s="4">
        <v>42368</v>
      </c>
      <c r="V11" s="3">
        <f t="shared" si="1"/>
        <v>335</v>
      </c>
      <c r="W11" s="3"/>
      <c r="X11" s="3" t="s">
        <v>24</v>
      </c>
      <c r="Y11" s="3"/>
    </row>
    <row r="12" spans="2:25">
      <c r="B12" s="3"/>
      <c r="C12" s="3"/>
      <c r="D12" s="3">
        <v>277</v>
      </c>
      <c r="E12" s="4"/>
      <c r="F12" s="4"/>
      <c r="G12" s="3" t="s">
        <v>22</v>
      </c>
      <c r="H12" s="3" t="s">
        <v>30</v>
      </c>
      <c r="I12" s="5">
        <v>250</v>
      </c>
      <c r="J12" s="3"/>
      <c r="K12" s="3"/>
      <c r="L12" s="6">
        <v>15.4</v>
      </c>
      <c r="M12" s="3">
        <f t="shared" si="0"/>
        <v>3850</v>
      </c>
      <c r="N12" s="3"/>
      <c r="O12" s="3"/>
      <c r="P12" s="3"/>
      <c r="Q12" s="3"/>
      <c r="R12" s="4"/>
      <c r="S12" s="3"/>
      <c r="T12" s="3"/>
      <c r="U12" s="4">
        <v>42368</v>
      </c>
      <c r="V12" s="3">
        <f t="shared" si="1"/>
        <v>3850</v>
      </c>
      <c r="W12" s="3"/>
      <c r="X12" s="3" t="s">
        <v>24</v>
      </c>
      <c r="Y12" s="3"/>
    </row>
    <row r="13" spans="2:25">
      <c r="B13" s="3"/>
      <c r="C13" s="3"/>
      <c r="D13" s="3">
        <v>277</v>
      </c>
      <c r="E13" s="4"/>
      <c r="F13" s="4"/>
      <c r="G13" s="3" t="s">
        <v>22</v>
      </c>
      <c r="H13" s="3" t="s">
        <v>31</v>
      </c>
      <c r="I13" s="5">
        <v>25</v>
      </c>
      <c r="J13" s="3"/>
      <c r="K13" s="3"/>
      <c r="L13" s="6">
        <v>8.1</v>
      </c>
      <c r="M13" s="3">
        <f t="shared" si="0"/>
        <v>202.5</v>
      </c>
      <c r="N13" s="3"/>
      <c r="O13" s="3"/>
      <c r="P13" s="3"/>
      <c r="Q13" s="3"/>
      <c r="R13" s="4"/>
      <c r="S13" s="3"/>
      <c r="T13" s="3"/>
      <c r="U13" s="4">
        <v>42368</v>
      </c>
      <c r="V13" s="3">
        <f t="shared" si="1"/>
        <v>202.5</v>
      </c>
      <c r="W13" s="3"/>
      <c r="X13" s="3" t="s">
        <v>24</v>
      </c>
      <c r="Y13" s="3"/>
    </row>
    <row r="22" spans="2:4">
      <c r="B22" t="s">
        <v>32</v>
      </c>
    </row>
    <row r="23" spans="2:4">
      <c r="B23" t="s">
        <v>65</v>
      </c>
    </row>
    <row r="25" spans="2:4">
      <c r="B25" t="s">
        <v>33</v>
      </c>
    </row>
    <row r="27" spans="2:4">
      <c r="B27" s="18">
        <v>1</v>
      </c>
      <c r="D27" t="s">
        <v>74</v>
      </c>
    </row>
    <row r="28" spans="2:4">
      <c r="B28" s="18">
        <v>2</v>
      </c>
      <c r="D28" t="s">
        <v>34</v>
      </c>
    </row>
    <row r="29" spans="2:4">
      <c r="B29" s="18">
        <v>3</v>
      </c>
      <c r="D29" t="s">
        <v>35</v>
      </c>
    </row>
    <row r="30" spans="2:4">
      <c r="B30" s="18">
        <v>4</v>
      </c>
      <c r="D30" t="s">
        <v>36</v>
      </c>
    </row>
    <row r="31" spans="2:4">
      <c r="B31" s="18">
        <v>5</v>
      </c>
      <c r="D31" t="s">
        <v>37</v>
      </c>
    </row>
    <row r="32" spans="2:4">
      <c r="B32" s="18">
        <v>6</v>
      </c>
      <c r="D32" t="s">
        <v>38</v>
      </c>
    </row>
    <row r="33" spans="2:4">
      <c r="B33" s="18">
        <v>7</v>
      </c>
      <c r="D33" t="s">
        <v>39</v>
      </c>
    </row>
    <row r="34" spans="2:4">
      <c r="B34" s="18">
        <v>8</v>
      </c>
      <c r="D34" t="s">
        <v>40</v>
      </c>
    </row>
    <row r="35" spans="2:4">
      <c r="B35" s="18">
        <v>9</v>
      </c>
      <c r="D35" t="s">
        <v>41</v>
      </c>
    </row>
    <row r="36" spans="2:4">
      <c r="B36" s="18">
        <v>10</v>
      </c>
      <c r="D36" t="s">
        <v>42</v>
      </c>
    </row>
    <row r="37" spans="2:4">
      <c r="B37" s="18">
        <v>11</v>
      </c>
      <c r="D37" t="s">
        <v>43</v>
      </c>
    </row>
    <row r="38" spans="2:4">
      <c r="B38" s="18">
        <v>12</v>
      </c>
      <c r="D38" t="s">
        <v>44</v>
      </c>
    </row>
    <row r="39" spans="2:4">
      <c r="B39" s="18" t="s">
        <v>68</v>
      </c>
      <c r="D39" t="s">
        <v>72</v>
      </c>
    </row>
    <row r="40" spans="2:4">
      <c r="B40" s="18">
        <v>13</v>
      </c>
      <c r="D40" t="s">
        <v>45</v>
      </c>
    </row>
    <row r="41" spans="2:4">
      <c r="B41" s="18">
        <v>14</v>
      </c>
      <c r="D41" t="s">
        <v>46</v>
      </c>
    </row>
    <row r="42" spans="2:4">
      <c r="B42" s="18">
        <v>15</v>
      </c>
      <c r="D42" t="s">
        <v>47</v>
      </c>
    </row>
    <row r="43" spans="2:4">
      <c r="B43" s="18">
        <v>16</v>
      </c>
      <c r="D43" t="s">
        <v>48</v>
      </c>
    </row>
    <row r="44" spans="2:4">
      <c r="B44" s="18">
        <v>17</v>
      </c>
      <c r="D44" t="s">
        <v>49</v>
      </c>
    </row>
    <row r="45" spans="2:4">
      <c r="B45" s="18">
        <v>21</v>
      </c>
      <c r="D45" t="s">
        <v>50</v>
      </c>
    </row>
    <row r="46" spans="2:4">
      <c r="B46" s="18">
        <v>22</v>
      </c>
      <c r="D46" t="s">
        <v>51</v>
      </c>
    </row>
    <row r="47" spans="2:4">
      <c r="B47" s="18">
        <v>23</v>
      </c>
      <c r="D47" t="s">
        <v>52</v>
      </c>
    </row>
    <row r="48" spans="2:4">
      <c r="B48" s="18" t="s">
        <v>69</v>
      </c>
      <c r="D48" t="s">
        <v>73</v>
      </c>
    </row>
    <row r="49" spans="2:11">
      <c r="B49" s="18">
        <v>24</v>
      </c>
      <c r="D49" t="s">
        <v>50</v>
      </c>
    </row>
    <row r="50" spans="2:11">
      <c r="B50" s="18">
        <v>25</v>
      </c>
      <c r="D50" t="s">
        <v>50</v>
      </c>
    </row>
    <row r="53" spans="2:11">
      <c r="B53" t="s">
        <v>53</v>
      </c>
    </row>
    <row r="54" spans="2:11">
      <c r="B54" t="s">
        <v>54</v>
      </c>
    </row>
    <row r="55" spans="2:11">
      <c r="B55" t="s">
        <v>55</v>
      </c>
    </row>
    <row r="56" spans="2:11" ht="45">
      <c r="B56" s="15" t="s">
        <v>56</v>
      </c>
      <c r="C56" s="16"/>
      <c r="D56" s="17"/>
      <c r="E56" s="2" t="s">
        <v>57</v>
      </c>
      <c r="F56" s="2" t="s">
        <v>58</v>
      </c>
      <c r="G56" s="2" t="s">
        <v>59</v>
      </c>
      <c r="H56" s="2" t="s">
        <v>60</v>
      </c>
      <c r="I56" s="2" t="s">
        <v>61</v>
      </c>
      <c r="J56" s="2" t="s">
        <v>66</v>
      </c>
      <c r="K56" s="2" t="s">
        <v>67</v>
      </c>
    </row>
    <row r="57" spans="2:11">
      <c r="B57" s="7" t="s">
        <v>62</v>
      </c>
      <c r="C57" s="7"/>
      <c r="D57" s="7"/>
      <c r="E57" s="8">
        <v>1000</v>
      </c>
      <c r="F57" s="7">
        <v>4</v>
      </c>
      <c r="G57" s="9">
        <f>+E57*F57</f>
        <v>4000</v>
      </c>
      <c r="H57" s="11">
        <f>SUM(G57:G59)</f>
        <v>19000</v>
      </c>
      <c r="I57" s="10">
        <v>42614</v>
      </c>
      <c r="J57" s="9">
        <v>10000</v>
      </c>
      <c r="K57" s="11">
        <v>19000</v>
      </c>
    </row>
    <row r="58" spans="2:11">
      <c r="B58" s="7" t="s">
        <v>63</v>
      </c>
      <c r="C58" s="7"/>
      <c r="D58" s="7"/>
      <c r="E58" s="8">
        <v>2000</v>
      </c>
      <c r="F58" s="7">
        <v>5</v>
      </c>
      <c r="G58" s="9">
        <f t="shared" ref="G58:G59" si="2">+E58*F58</f>
        <v>10000</v>
      </c>
      <c r="H58" s="11"/>
      <c r="I58" s="12">
        <v>42628</v>
      </c>
      <c r="J58" s="14">
        <v>9000</v>
      </c>
      <c r="K58" s="11"/>
    </row>
    <row r="59" spans="2:11">
      <c r="B59" s="7" t="s">
        <v>64</v>
      </c>
      <c r="C59" s="7"/>
      <c r="D59" s="7"/>
      <c r="E59" s="8">
        <v>500</v>
      </c>
      <c r="F59" s="7">
        <v>10</v>
      </c>
      <c r="G59" s="9">
        <f t="shared" si="2"/>
        <v>5000</v>
      </c>
      <c r="H59" s="11"/>
      <c r="I59" s="13"/>
      <c r="J59" s="14"/>
      <c r="K59" s="11"/>
    </row>
  </sheetData>
  <mergeCells count="5">
    <mergeCell ref="H57:H59"/>
    <mergeCell ref="I58:I59"/>
    <mergeCell ref="J58:J59"/>
    <mergeCell ref="K57:K59"/>
    <mergeCell ref="B56:D56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Purchase &amp; Payables</vt:lpstr>
      <vt:lpstr>'Purchase &amp; Payables'!Область_печати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2016-09-29T19:31:42Z</dcterms:created>
  <dcterms:modified xsi:type="dcterms:W3CDTF">2016-10-02T13:59:11Z</dcterms:modified>
</cp:coreProperties>
</file>