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РУТСТАР\Documents\Бухгалтер\"/>
    </mc:Choice>
  </mc:AlternateContent>
  <bookViews>
    <workbookView xWindow="0" yWindow="0" windowWidth="19320" windowHeight="11775"/>
  </bookViews>
  <sheets>
    <sheet name="УПАКОВАННЫЕ" sheetId="1" r:id="rId1"/>
    <sheet name="НЕ УПАКОВАННЫ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2" l="1"/>
  <c r="R21" i="2"/>
  <c r="N21" i="2"/>
  <c r="M21" i="2"/>
  <c r="K21" i="2"/>
  <c r="J21" i="2"/>
  <c r="I21" i="2"/>
  <c r="H21" i="2"/>
  <c r="G21" i="2"/>
  <c r="F21" i="2"/>
  <c r="E21" i="2"/>
  <c r="S20" i="2"/>
  <c r="R20" i="2"/>
  <c r="N20" i="2"/>
  <c r="M20" i="2"/>
  <c r="K20" i="2"/>
  <c r="J20" i="2"/>
  <c r="I20" i="2"/>
  <c r="H20" i="2"/>
  <c r="G20" i="2"/>
  <c r="F20" i="2"/>
  <c r="S19" i="2"/>
  <c r="R19" i="2"/>
  <c r="N19" i="2"/>
  <c r="M19" i="2"/>
  <c r="K19" i="2"/>
  <c r="J19" i="2"/>
  <c r="I19" i="2"/>
  <c r="H19" i="2"/>
  <c r="G19" i="2"/>
  <c r="F19" i="2"/>
  <c r="S18" i="2"/>
  <c r="R18" i="2"/>
  <c r="N18" i="2"/>
  <c r="M18" i="2"/>
  <c r="K18" i="2"/>
  <c r="J18" i="2"/>
  <c r="I18" i="2"/>
  <c r="H18" i="2"/>
  <c r="G18" i="2"/>
  <c r="F18" i="2"/>
  <c r="S17" i="2"/>
  <c r="R17" i="2"/>
  <c r="N17" i="2"/>
  <c r="M17" i="2"/>
  <c r="K17" i="2"/>
  <c r="J17" i="2"/>
  <c r="I17" i="2"/>
  <c r="H17" i="2"/>
  <c r="G17" i="2"/>
  <c r="F17" i="2"/>
  <c r="S16" i="2"/>
  <c r="R16" i="2"/>
  <c r="N16" i="2"/>
  <c r="M16" i="2"/>
  <c r="K16" i="2"/>
  <c r="J16" i="2"/>
  <c r="I16" i="2"/>
  <c r="H16" i="2"/>
  <c r="G16" i="2"/>
  <c r="F16" i="2"/>
  <c r="S15" i="2"/>
  <c r="R15" i="2"/>
  <c r="N15" i="2"/>
  <c r="M15" i="2"/>
  <c r="K15" i="2"/>
  <c r="J15" i="2"/>
  <c r="I15" i="2"/>
  <c r="H15" i="2"/>
  <c r="G15" i="2"/>
  <c r="F15" i="2"/>
  <c r="S14" i="2"/>
  <c r="R14" i="2"/>
  <c r="N14" i="2"/>
  <c r="M14" i="2"/>
  <c r="K14" i="2"/>
  <c r="J14" i="2"/>
  <c r="I14" i="2"/>
  <c r="H14" i="2"/>
  <c r="G14" i="2"/>
  <c r="F14" i="2"/>
  <c r="S13" i="2"/>
  <c r="R13" i="2"/>
  <c r="N13" i="2"/>
  <c r="M13" i="2"/>
  <c r="K13" i="2"/>
  <c r="J13" i="2"/>
  <c r="I13" i="2"/>
  <c r="H13" i="2"/>
  <c r="G13" i="2"/>
  <c r="F13" i="2"/>
  <c r="S12" i="2"/>
  <c r="R12" i="2"/>
  <c r="N12" i="2"/>
  <c r="M12" i="2"/>
  <c r="K12" i="2"/>
  <c r="J12" i="2"/>
  <c r="I12" i="2"/>
  <c r="H12" i="2"/>
  <c r="G12" i="2"/>
  <c r="F12" i="2"/>
  <c r="S11" i="2"/>
  <c r="R11" i="2"/>
  <c r="N11" i="2"/>
  <c r="M11" i="2"/>
  <c r="K11" i="2"/>
  <c r="J11" i="2"/>
  <c r="I11" i="2"/>
  <c r="H11" i="2"/>
  <c r="G11" i="2"/>
  <c r="F11" i="2"/>
  <c r="S10" i="2"/>
  <c r="R10" i="2"/>
  <c r="N10" i="2"/>
  <c r="M10" i="2"/>
  <c r="L10" i="2"/>
  <c r="K10" i="2"/>
  <c r="J10" i="2"/>
  <c r="I10" i="2"/>
  <c r="H10" i="2"/>
  <c r="G10" i="2"/>
  <c r="F10" i="2"/>
  <c r="E10" i="2"/>
  <c r="S9" i="2"/>
  <c r="R9" i="2"/>
  <c r="N9" i="2"/>
  <c r="M9" i="2"/>
  <c r="L9" i="2"/>
  <c r="O9" i="2" s="1"/>
  <c r="T9" i="2" s="1"/>
  <c r="K9" i="2"/>
  <c r="J9" i="2"/>
  <c r="I9" i="2"/>
  <c r="H9" i="2"/>
  <c r="G9" i="2"/>
  <c r="F9" i="2"/>
  <c r="E9" i="2"/>
  <c r="S8" i="2"/>
  <c r="R8" i="2"/>
  <c r="N8" i="2"/>
  <c r="M8" i="2"/>
  <c r="L8" i="2"/>
  <c r="K8" i="2"/>
  <c r="J8" i="2"/>
  <c r="I8" i="2"/>
  <c r="H8" i="2"/>
  <c r="G8" i="2"/>
  <c r="F8" i="2"/>
  <c r="E8" i="2"/>
  <c r="S7" i="2"/>
  <c r="R7" i="2"/>
  <c r="N7" i="2"/>
  <c r="M7" i="2"/>
  <c r="L7" i="2"/>
  <c r="K7" i="2"/>
  <c r="J7" i="2"/>
  <c r="I7" i="2"/>
  <c r="H7" i="2"/>
  <c r="G7" i="2"/>
  <c r="F7" i="2"/>
  <c r="E7" i="2"/>
  <c r="E6" i="2" s="1"/>
  <c r="S6" i="2"/>
  <c r="L12" i="2"/>
  <c r="D6" i="2"/>
  <c r="O8" i="2" l="1"/>
  <c r="T8" i="2" s="1"/>
  <c r="O12" i="2"/>
  <c r="T12" i="2" s="1"/>
  <c r="O7" i="2"/>
  <c r="T7" i="2" s="1"/>
  <c r="T6" i="2" s="1"/>
  <c r="P8" i="2"/>
  <c r="U8" i="2" s="1"/>
  <c r="P10" i="2"/>
  <c r="U10" i="2" s="1"/>
  <c r="O10" i="2"/>
  <c r="T10" i="2" s="1"/>
  <c r="P9" i="2"/>
  <c r="U9" i="2" s="1"/>
  <c r="P12" i="2"/>
  <c r="U12" i="2" s="1"/>
  <c r="L11" i="2"/>
  <c r="P7" i="2"/>
  <c r="P6" i="2" s="1"/>
  <c r="R6" i="2"/>
  <c r="L20" i="2"/>
  <c r="P20" i="2" s="1"/>
  <c r="U20" i="2" s="1"/>
  <c r="L21" i="2"/>
  <c r="P21" i="2" s="1"/>
  <c r="U21" i="2" s="1"/>
  <c r="L18" i="2"/>
  <c r="P18" i="2" s="1"/>
  <c r="U18" i="2" s="1"/>
  <c r="L17" i="2"/>
  <c r="O17" i="2" s="1"/>
  <c r="T17" i="2" s="1"/>
  <c r="L16" i="2"/>
  <c r="P16" i="2" s="1"/>
  <c r="U16" i="2" s="1"/>
  <c r="L15" i="2"/>
  <c r="P15" i="2" s="1"/>
  <c r="U15" i="2" s="1"/>
  <c r="L19" i="2"/>
  <c r="P19" i="2" s="1"/>
  <c r="U19" i="2" s="1"/>
  <c r="L14" i="2"/>
  <c r="L13" i="2"/>
  <c r="O13" i="2" s="1"/>
  <c r="T13" i="2" s="1"/>
  <c r="P17" i="2" l="1"/>
  <c r="U17" i="2" s="1"/>
  <c r="U7" i="2"/>
  <c r="U6" i="2" s="1"/>
  <c r="O21" i="2"/>
  <c r="T21" i="2" s="1"/>
  <c r="O18" i="2"/>
  <c r="T18" i="2" s="1"/>
  <c r="P13" i="2"/>
  <c r="U13" i="2" s="1"/>
  <c r="O20" i="2"/>
  <c r="T20" i="2" s="1"/>
  <c r="O19" i="2"/>
  <c r="T19" i="2" s="1"/>
  <c r="O15" i="2"/>
  <c r="T15" i="2" s="1"/>
  <c r="P11" i="2"/>
  <c r="U11" i="2" s="1"/>
  <c r="O11" i="2"/>
  <c r="T11" i="2" s="1"/>
  <c r="O16" i="2"/>
  <c r="T16" i="2" s="1"/>
  <c r="P14" i="2"/>
  <c r="U14" i="2" s="1"/>
  <c r="O14" i="2"/>
  <c r="T14" i="2" s="1"/>
  <c r="S21" i="1"/>
  <c r="R21" i="1"/>
  <c r="N21" i="1"/>
  <c r="M21" i="1"/>
  <c r="L21" i="1"/>
  <c r="K21" i="1"/>
  <c r="J21" i="1"/>
  <c r="I21" i="1"/>
  <c r="H21" i="1"/>
  <c r="G21" i="1"/>
  <c r="F21" i="1"/>
  <c r="E21" i="1"/>
  <c r="S20" i="1"/>
  <c r="R20" i="1"/>
  <c r="N20" i="1"/>
  <c r="M20" i="1"/>
  <c r="L20" i="1"/>
  <c r="K20" i="1"/>
  <c r="J20" i="1"/>
  <c r="I20" i="1"/>
  <c r="H20" i="1"/>
  <c r="G20" i="1"/>
  <c r="F20" i="1"/>
  <c r="S19" i="1"/>
  <c r="R19" i="1"/>
  <c r="N19" i="1"/>
  <c r="M19" i="1"/>
  <c r="L19" i="1"/>
  <c r="K19" i="1"/>
  <c r="J19" i="1"/>
  <c r="I19" i="1"/>
  <c r="H19" i="1"/>
  <c r="G19" i="1"/>
  <c r="F19" i="1"/>
  <c r="S18" i="1"/>
  <c r="R18" i="1"/>
  <c r="N18" i="1"/>
  <c r="M18" i="1"/>
  <c r="L18" i="1"/>
  <c r="K18" i="1"/>
  <c r="J18" i="1"/>
  <c r="I18" i="1"/>
  <c r="H18" i="1"/>
  <c r="G18" i="1"/>
  <c r="F18" i="1"/>
  <c r="S17" i="1"/>
  <c r="R17" i="1"/>
  <c r="N17" i="1"/>
  <c r="M17" i="1"/>
  <c r="L17" i="1"/>
  <c r="K17" i="1"/>
  <c r="J17" i="1"/>
  <c r="I17" i="1"/>
  <c r="H17" i="1"/>
  <c r="G17" i="1"/>
  <c r="F17" i="1"/>
  <c r="S16" i="1"/>
  <c r="R16" i="1"/>
  <c r="N16" i="1"/>
  <c r="M16" i="1"/>
  <c r="L16" i="1"/>
  <c r="K16" i="1"/>
  <c r="J16" i="1"/>
  <c r="I16" i="1"/>
  <c r="H16" i="1"/>
  <c r="G16" i="1"/>
  <c r="F16" i="1"/>
  <c r="S15" i="1"/>
  <c r="R15" i="1"/>
  <c r="N15" i="1"/>
  <c r="M15" i="1"/>
  <c r="L15" i="1"/>
  <c r="K15" i="1"/>
  <c r="J15" i="1"/>
  <c r="I15" i="1"/>
  <c r="H15" i="1"/>
  <c r="G15" i="1"/>
  <c r="F15" i="1"/>
  <c r="S14" i="1"/>
  <c r="R14" i="1"/>
  <c r="N14" i="1"/>
  <c r="M14" i="1"/>
  <c r="L14" i="1"/>
  <c r="K14" i="1"/>
  <c r="J14" i="1"/>
  <c r="I14" i="1"/>
  <c r="H14" i="1"/>
  <c r="G14" i="1"/>
  <c r="F14" i="1"/>
  <c r="S13" i="1"/>
  <c r="R13" i="1"/>
  <c r="N13" i="1"/>
  <c r="M13" i="1"/>
  <c r="L13" i="1"/>
  <c r="K13" i="1"/>
  <c r="J13" i="1"/>
  <c r="I13" i="1"/>
  <c r="H13" i="1"/>
  <c r="G13" i="1"/>
  <c r="F13" i="1"/>
  <c r="S12" i="1"/>
  <c r="R12" i="1"/>
  <c r="N12" i="1"/>
  <c r="M12" i="1"/>
  <c r="L12" i="1"/>
  <c r="K12" i="1"/>
  <c r="J12" i="1"/>
  <c r="I12" i="1"/>
  <c r="H12" i="1"/>
  <c r="G12" i="1"/>
  <c r="F12" i="1"/>
  <c r="S11" i="1"/>
  <c r="R11" i="1"/>
  <c r="N11" i="1"/>
  <c r="M11" i="1"/>
  <c r="L11" i="1"/>
  <c r="K11" i="1"/>
  <c r="J11" i="1"/>
  <c r="I11" i="1"/>
  <c r="H11" i="1"/>
  <c r="G11" i="1"/>
  <c r="F11" i="1"/>
  <c r="S10" i="1"/>
  <c r="R10" i="1"/>
  <c r="N10" i="1"/>
  <c r="M10" i="1"/>
  <c r="L10" i="1"/>
  <c r="K10" i="1"/>
  <c r="J10" i="1"/>
  <c r="I10" i="1"/>
  <c r="H10" i="1"/>
  <c r="G10" i="1"/>
  <c r="F10" i="1"/>
  <c r="E10" i="1"/>
  <c r="S9" i="1"/>
  <c r="R9" i="1"/>
  <c r="N9" i="1"/>
  <c r="M9" i="1"/>
  <c r="L9" i="1"/>
  <c r="K9" i="1"/>
  <c r="J9" i="1"/>
  <c r="I9" i="1"/>
  <c r="H9" i="1"/>
  <c r="G9" i="1"/>
  <c r="F9" i="1"/>
  <c r="E9" i="1"/>
  <c r="S8" i="1"/>
  <c r="R8" i="1"/>
  <c r="N8" i="1"/>
  <c r="M8" i="1"/>
  <c r="L8" i="1"/>
  <c r="K8" i="1"/>
  <c r="J8" i="1"/>
  <c r="I8" i="1"/>
  <c r="H8" i="1"/>
  <c r="G8" i="1"/>
  <c r="F8" i="1"/>
  <c r="E8" i="1"/>
  <c r="S7" i="1"/>
  <c r="R7" i="1"/>
  <c r="N7" i="1"/>
  <c r="M7" i="1"/>
  <c r="L7" i="1"/>
  <c r="K7" i="1"/>
  <c r="J7" i="1"/>
  <c r="I7" i="1"/>
  <c r="H7" i="1"/>
  <c r="G7" i="1"/>
  <c r="F7" i="1"/>
  <c r="E7" i="1"/>
  <c r="S6" i="1"/>
  <c r="E6" i="1"/>
  <c r="D6" i="1"/>
  <c r="R6" i="1" l="1"/>
  <c r="P14" i="1"/>
  <c r="O15" i="1"/>
  <c r="T15" i="1" s="1"/>
  <c r="P21" i="1"/>
  <c r="U21" i="1" s="1"/>
  <c r="O21" i="1"/>
  <c r="T21" i="1" s="1"/>
  <c r="P13" i="1"/>
  <c r="O13" i="1"/>
  <c r="T13" i="1" s="1"/>
  <c r="P18" i="1"/>
  <c r="U18" i="1" s="1"/>
  <c r="P12" i="1"/>
  <c r="U12" i="1" s="1"/>
  <c r="O8" i="1"/>
  <c r="T8" i="1" s="1"/>
  <c r="U13" i="1"/>
  <c r="P15" i="1"/>
  <c r="U15" i="1" s="1"/>
  <c r="O14" i="1"/>
  <c r="T14" i="1" s="1"/>
  <c r="P7" i="1"/>
  <c r="P6" i="1" s="1"/>
  <c r="P11" i="1"/>
  <c r="U11" i="1" s="1"/>
  <c r="P17" i="1"/>
  <c r="U17" i="1" s="1"/>
  <c r="P20" i="1"/>
  <c r="U20" i="1" s="1"/>
  <c r="O10" i="1"/>
  <c r="T10" i="1" s="1"/>
  <c r="P16" i="1"/>
  <c r="U16" i="1" s="1"/>
  <c r="P19" i="1"/>
  <c r="U19" i="1" s="1"/>
  <c r="O9" i="1"/>
  <c r="T9" i="1" s="1"/>
  <c r="U14" i="1"/>
  <c r="P8" i="1"/>
  <c r="U8" i="1" s="1"/>
  <c r="P9" i="1"/>
  <c r="U9" i="1" s="1"/>
  <c r="P10" i="1"/>
  <c r="U10" i="1" s="1"/>
  <c r="O11" i="1"/>
  <c r="T11" i="1" s="1"/>
  <c r="O7" i="1"/>
  <c r="T7" i="1" s="1"/>
  <c r="T6" i="1" s="1"/>
  <c r="O12" i="1"/>
  <c r="T12" i="1" s="1"/>
  <c r="O20" i="1"/>
  <c r="T20" i="1" s="1"/>
  <c r="O19" i="1"/>
  <c r="T19" i="1" s="1"/>
  <c r="O18" i="1"/>
  <c r="T18" i="1" s="1"/>
  <c r="O17" i="1"/>
  <c r="T17" i="1" s="1"/>
  <c r="O16" i="1"/>
  <c r="T16" i="1" s="1"/>
  <c r="U7" i="1" l="1"/>
  <c r="U6" i="1" s="1"/>
</calcChain>
</file>

<file path=xl/sharedStrings.xml><?xml version="1.0" encoding="utf-8"?>
<sst xmlns="http://schemas.openxmlformats.org/spreadsheetml/2006/main" count="92" uniqueCount="46">
  <si>
    <t>ЗАКУПКА</t>
  </si>
  <si>
    <t>Внутренние расходы</t>
  </si>
  <si>
    <t>С/С</t>
  </si>
  <si>
    <t>Выручка</t>
  </si>
  <si>
    <t>Результат, руб/кг</t>
  </si>
  <si>
    <t>Наименование</t>
  </si>
  <si>
    <t>Цена закупки, руб/кг</t>
  </si>
  <si>
    <t>Вес, кг</t>
  </si>
  <si>
    <t>Итого закупка, руб.</t>
  </si>
  <si>
    <t>Транспорт до склада, руб.кг</t>
  </si>
  <si>
    <t>Хранение и ПРР</t>
  </si>
  <si>
    <t>ФОТ</t>
  </si>
  <si>
    <t>Транспорт до покупателя</t>
  </si>
  <si>
    <t>Упаковка</t>
  </si>
  <si>
    <t>Косвенные расходы</t>
  </si>
  <si>
    <t>Потери при реализации</t>
  </si>
  <si>
    <t>Расходы УК</t>
  </si>
  <si>
    <t>Выставленные %</t>
  </si>
  <si>
    <t>С/С, руб/кг</t>
  </si>
  <si>
    <t>Полная С/С</t>
  </si>
  <si>
    <t>Цена продажи, руб/кг</t>
  </si>
  <si>
    <t>Выручка, руб.</t>
  </si>
  <si>
    <t>Наценка (к закупочной цене), руб/кг</t>
  </si>
  <si>
    <t>Доход/убыток, руб/кг</t>
  </si>
  <si>
    <t>Доход/убыток, руб.</t>
  </si>
  <si>
    <t>Итого</t>
  </si>
  <si>
    <t>Вариант 1</t>
  </si>
  <si>
    <t>Вариант 2</t>
  </si>
  <si>
    <t>Вариант 3</t>
  </si>
  <si>
    <t>Вариант 4</t>
  </si>
  <si>
    <t>Вариант 5</t>
  </si>
  <si>
    <t>Вариант 6</t>
  </si>
  <si>
    <t>Вариант 7</t>
  </si>
  <si>
    <t>Вариант 8</t>
  </si>
  <si>
    <t>Вариант 9</t>
  </si>
  <si>
    <t>Вариант 10</t>
  </si>
  <si>
    <t>Вариант 11</t>
  </si>
  <si>
    <t>Вариант 12</t>
  </si>
  <si>
    <t>Вариант 13</t>
  </si>
  <si>
    <t>Вариант 14</t>
  </si>
  <si>
    <t>Вариант 15</t>
  </si>
  <si>
    <t>защищенные ячейки, используются для расчетов</t>
  </si>
  <si>
    <t>среднемесячный тариф на кг, значение в ячейке может корректироваться</t>
  </si>
  <si>
    <t>ячейка заполняется для расчетов</t>
  </si>
  <si>
    <t>ячейка корректируется в зависимости от условий поставки</t>
  </si>
  <si>
    <t>защищенные ячейки, показывающие доходность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</si>
</sst>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_ ;[Red]\-0.00\ 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1F497D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/>
    </xf>
    <xf numFmtId="0" fontId="1" fillId="2" borderId="1" xfId="0" applyFont="1" applyFill="1" applyBorder="1" applyProtection="1"/>
    <xf numFmtId="0" fontId="1" fillId="2" borderId="4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wrapText="1"/>
    </xf>
    <xf numFmtId="0" fontId="1" fillId="2" borderId="7" xfId="0" applyFont="1" applyFill="1" applyBorder="1" applyAlignment="1" applyProtection="1">
      <alignment wrapText="1"/>
    </xf>
    <xf numFmtId="0" fontId="1" fillId="2" borderId="8" xfId="0" applyFont="1" applyFill="1" applyBorder="1" applyAlignment="1" applyProtection="1">
      <alignment wrapText="1"/>
    </xf>
    <xf numFmtId="0" fontId="1" fillId="2" borderId="9" xfId="0" applyFont="1" applyFill="1" applyBorder="1" applyProtection="1">
      <protection locked="0"/>
    </xf>
    <xf numFmtId="164" fontId="1" fillId="3" borderId="10" xfId="0" applyNumberFormat="1" applyFont="1" applyFill="1" applyBorder="1"/>
    <xf numFmtId="164" fontId="1" fillId="3" borderId="11" xfId="0" applyNumberFormat="1" applyFont="1" applyFill="1" applyBorder="1"/>
    <xf numFmtId="0" fontId="1" fillId="3" borderId="12" xfId="0" applyFont="1" applyFill="1" applyBorder="1"/>
    <xf numFmtId="2" fontId="1" fillId="4" borderId="10" xfId="0" applyNumberFormat="1" applyFont="1" applyFill="1" applyBorder="1" applyProtection="1">
      <protection locked="0"/>
    </xf>
    <xf numFmtId="164" fontId="1" fillId="5" borderId="13" xfId="0" applyNumberFormat="1" applyFont="1" applyFill="1" applyBorder="1" applyProtection="1">
      <protection locked="0"/>
    </xf>
    <xf numFmtId="164" fontId="1" fillId="4" borderId="13" xfId="0" applyNumberFormat="1" applyFont="1" applyFill="1" applyBorder="1" applyProtection="1">
      <protection locked="0"/>
    </xf>
    <xf numFmtId="164" fontId="1" fillId="5" borderId="12" xfId="0" applyNumberFormat="1" applyFont="1" applyFill="1" applyBorder="1" applyProtection="1">
      <protection locked="0"/>
    </xf>
    <xf numFmtId="164" fontId="1" fillId="5" borderId="14" xfId="0" applyNumberFormat="1" applyFont="1" applyFill="1" applyBorder="1" applyProtection="1">
      <protection locked="0"/>
    </xf>
    <xf numFmtId="164" fontId="1" fillId="3" borderId="15" xfId="0" applyNumberFormat="1" applyFont="1" applyFill="1" applyBorder="1"/>
    <xf numFmtId="164" fontId="1" fillId="3" borderId="12" xfId="0" applyNumberFormat="1" applyFont="1" applyFill="1" applyBorder="1"/>
    <xf numFmtId="0" fontId="3" fillId="2" borderId="16" xfId="0" applyFont="1" applyFill="1" applyBorder="1" applyAlignment="1" applyProtection="1">
      <alignment vertical="center"/>
      <protection locked="0"/>
    </xf>
    <xf numFmtId="0" fontId="0" fillId="6" borderId="17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3" borderId="19" xfId="0" applyFill="1" applyBorder="1"/>
    <xf numFmtId="164" fontId="0" fillId="3" borderId="18" xfId="0" applyNumberFormat="1" applyFill="1" applyBorder="1"/>
    <xf numFmtId="164" fontId="0" fillId="3" borderId="20" xfId="0" applyNumberFormat="1" applyFill="1" applyBorder="1"/>
    <xf numFmtId="164" fontId="0" fillId="3" borderId="21" xfId="0" applyNumberFormat="1" applyFill="1" applyBorder="1"/>
    <xf numFmtId="164" fontId="0" fillId="6" borderId="17" xfId="0" applyNumberFormat="1" applyFill="1" applyBorder="1" applyProtection="1">
      <protection locked="0"/>
    </xf>
    <xf numFmtId="164" fontId="0" fillId="3" borderId="19" xfId="0" applyNumberFormat="1" applyFill="1" applyBorder="1"/>
    <xf numFmtId="165" fontId="0" fillId="7" borderId="17" xfId="0" applyNumberFormat="1" applyFill="1" applyBorder="1"/>
    <xf numFmtId="165" fontId="0" fillId="7" borderId="22" xfId="0" applyNumberFormat="1" applyFill="1" applyBorder="1"/>
    <xf numFmtId="0" fontId="3" fillId="2" borderId="23" xfId="0" applyFont="1" applyFill="1" applyBorder="1" applyAlignment="1" applyProtection="1">
      <alignment vertical="center"/>
      <protection locked="0"/>
    </xf>
    <xf numFmtId="0" fontId="0" fillId="6" borderId="24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3" borderId="22" xfId="0" applyFill="1" applyBorder="1"/>
    <xf numFmtId="164" fontId="0" fillId="3" borderId="25" xfId="0" applyNumberFormat="1" applyFill="1" applyBorder="1"/>
    <xf numFmtId="164" fontId="0" fillId="6" borderId="24" xfId="0" applyNumberFormat="1" applyFill="1" applyBorder="1" applyProtection="1">
      <protection locked="0"/>
    </xf>
    <xf numFmtId="164" fontId="0" fillId="3" borderId="22" xfId="0" applyNumberFormat="1" applyFill="1" applyBorder="1"/>
    <xf numFmtId="165" fontId="0" fillId="7" borderId="24" xfId="0" applyNumberFormat="1" applyFill="1" applyBorder="1"/>
    <xf numFmtId="0" fontId="0" fillId="6" borderId="26" xfId="0" applyFill="1" applyBorder="1" applyProtection="1">
      <protection locked="0"/>
    </xf>
    <xf numFmtId="0" fontId="0" fillId="6" borderId="27" xfId="0" applyFill="1" applyBorder="1" applyProtection="1">
      <protection locked="0"/>
    </xf>
    <xf numFmtId="0" fontId="0" fillId="3" borderId="28" xfId="0" applyFill="1" applyBorder="1"/>
    <xf numFmtId="0" fontId="0" fillId="6" borderId="29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3" borderId="31" xfId="0" applyFill="1" applyBorder="1"/>
    <xf numFmtId="164" fontId="0" fillId="3" borderId="30" xfId="0" applyNumberFormat="1" applyFill="1" applyBorder="1"/>
    <xf numFmtId="164" fontId="0" fillId="6" borderId="29" xfId="0" applyNumberFormat="1" applyFill="1" applyBorder="1" applyProtection="1">
      <protection locked="0"/>
    </xf>
    <xf numFmtId="164" fontId="0" fillId="3" borderId="31" xfId="0" applyNumberFormat="1" applyFill="1" applyBorder="1"/>
    <xf numFmtId="165" fontId="0" fillId="7" borderId="29" xfId="0" applyNumberFormat="1" applyFill="1" applyBorder="1"/>
    <xf numFmtId="165" fontId="0" fillId="7" borderId="31" xfId="0" applyNumberFormat="1" applyFill="1" applyBorder="1"/>
    <xf numFmtId="0" fontId="3" fillId="0" borderId="32" xfId="0" applyFont="1" applyFill="1" applyBorder="1" applyAlignment="1">
      <alignment vertical="center"/>
    </xf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/>
    <xf numFmtId="0" fontId="0" fillId="7" borderId="0" xfId="0" applyFill="1"/>
    <xf numFmtId="0" fontId="2" fillId="0" borderId="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8"/>
  <sheetViews>
    <sheetView tabSelected="1" topLeftCell="A4" workbookViewId="0">
      <selection activeCell="H9" sqref="H9"/>
    </sheetView>
  </sheetViews>
  <sheetFormatPr defaultRowHeight="15" x14ac:dyDescent="0.25"/>
  <cols>
    <col min="2" max="2" width="22" customWidth="1"/>
    <col min="6" max="6" width="10.7109375" customWidth="1"/>
    <col min="7" max="7" width="11" customWidth="1"/>
    <col min="8" max="8" width="9.28515625" bestFit="1" customWidth="1"/>
    <col min="9" max="9" width="12" customWidth="1"/>
    <col min="10" max="10" width="12.85546875" customWidth="1"/>
    <col min="11" max="14" width="12" customWidth="1"/>
    <col min="15" max="15" width="10.28515625" bestFit="1" customWidth="1"/>
    <col min="16" max="16" width="11.85546875" bestFit="1" customWidth="1"/>
    <col min="17" max="17" width="9.7109375" customWidth="1"/>
    <col min="18" max="18" width="11.85546875" bestFit="1" customWidth="1"/>
    <col min="19" max="19" width="11.85546875" customWidth="1"/>
    <col min="20" max="20" width="12.28515625" customWidth="1"/>
    <col min="21" max="21" width="13" customWidth="1"/>
  </cols>
  <sheetData>
    <row r="3" spans="2:21" ht="15.75" thickBot="1" x14ac:dyDescent="0.3"/>
    <row r="4" spans="2:21" ht="16.5" thickBot="1" x14ac:dyDescent="0.3">
      <c r="B4" s="1"/>
      <c r="C4" s="57" t="s">
        <v>0</v>
      </c>
      <c r="D4" s="58"/>
      <c r="E4" s="59"/>
      <c r="F4" s="57" t="s">
        <v>1</v>
      </c>
      <c r="G4" s="58"/>
      <c r="H4" s="58"/>
      <c r="I4" s="58"/>
      <c r="J4" s="58"/>
      <c r="K4" s="58"/>
      <c r="L4" s="59"/>
      <c r="M4" s="2"/>
      <c r="N4" s="2"/>
      <c r="O4" s="57" t="s">
        <v>2</v>
      </c>
      <c r="P4" s="58"/>
      <c r="Q4" s="57" t="s">
        <v>3</v>
      </c>
      <c r="R4" s="58"/>
      <c r="S4" s="59"/>
      <c r="T4" s="57" t="s">
        <v>4</v>
      </c>
      <c r="U4" s="59"/>
    </row>
    <row r="5" spans="2:21" ht="60.75" thickBot="1" x14ac:dyDescent="0.3">
      <c r="B5" s="3" t="s">
        <v>5</v>
      </c>
      <c r="C5" s="4" t="s">
        <v>6</v>
      </c>
      <c r="D5" s="5" t="s">
        <v>7</v>
      </c>
      <c r="E5" s="6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5" t="s">
        <v>16</v>
      </c>
      <c r="N5" s="5" t="s">
        <v>17</v>
      </c>
      <c r="O5" s="7" t="s">
        <v>18</v>
      </c>
      <c r="P5" s="8" t="s">
        <v>19</v>
      </c>
      <c r="Q5" s="4" t="s">
        <v>20</v>
      </c>
      <c r="R5" s="5" t="s">
        <v>21</v>
      </c>
      <c r="S5" s="6" t="s">
        <v>22</v>
      </c>
      <c r="T5" s="4" t="s">
        <v>23</v>
      </c>
      <c r="U5" s="6" t="s">
        <v>24</v>
      </c>
    </row>
    <row r="6" spans="2:21" ht="15.75" thickBot="1" x14ac:dyDescent="0.3">
      <c r="B6" s="9" t="s">
        <v>25</v>
      </c>
      <c r="C6" s="10"/>
      <c r="D6" s="11">
        <f>SUM(D7:D21)</f>
        <v>0</v>
      </c>
      <c r="E6" s="12">
        <f>E7+E8+E9+E10+E21</f>
        <v>0</v>
      </c>
      <c r="F6" s="13"/>
      <c r="G6" s="14">
        <v>4.97</v>
      </c>
      <c r="H6" s="14">
        <v>0.96</v>
      </c>
      <c r="I6" s="15">
        <v>1.47</v>
      </c>
      <c r="J6" s="15">
        <v>0.14000000000000001</v>
      </c>
      <c r="K6" s="14">
        <v>2.1</v>
      </c>
      <c r="L6" s="16">
        <v>5</v>
      </c>
      <c r="M6" s="17">
        <v>0</v>
      </c>
      <c r="N6" s="17">
        <v>0.99</v>
      </c>
      <c r="O6" s="18"/>
      <c r="P6" s="11" t="e">
        <f>SUM(P7:P21)</f>
        <v>#DIV/0!</v>
      </c>
      <c r="Q6" s="10"/>
      <c r="R6" s="11">
        <f>SUM(R7:R21)</f>
        <v>0</v>
      </c>
      <c r="S6" s="19">
        <f>AVERAGE(S7,S8,S9,S10,S21)</f>
        <v>0</v>
      </c>
      <c r="T6" s="11" t="e">
        <f>SUM(T7:T21)</f>
        <v>#DIV/0!</v>
      </c>
      <c r="U6" s="11" t="e">
        <f>SUM(U7:U21)</f>
        <v>#DIV/0!</v>
      </c>
    </row>
    <row r="7" spans="2:21" x14ac:dyDescent="0.25">
      <c r="B7" s="20" t="s">
        <v>26</v>
      </c>
      <c r="C7" s="21"/>
      <c r="D7" s="22"/>
      <c r="E7" s="23">
        <f>C7*D7</f>
        <v>0</v>
      </c>
      <c r="F7" s="24" t="e">
        <f>F6/D7</f>
        <v>#DIV/0!</v>
      </c>
      <c r="G7" s="24">
        <f t="shared" ref="G7:N7" si="0">G6</f>
        <v>4.97</v>
      </c>
      <c r="H7" s="24">
        <f t="shared" si="0"/>
        <v>0.96</v>
      </c>
      <c r="I7" s="24">
        <f t="shared" si="0"/>
        <v>1.47</v>
      </c>
      <c r="J7" s="24">
        <f t="shared" si="0"/>
        <v>0.14000000000000001</v>
      </c>
      <c r="K7" s="24">
        <f t="shared" si="0"/>
        <v>2.1</v>
      </c>
      <c r="L7" s="24">
        <f t="shared" si="0"/>
        <v>5</v>
      </c>
      <c r="M7" s="24">
        <f t="shared" si="0"/>
        <v>0</v>
      </c>
      <c r="N7" s="24">
        <f t="shared" si="0"/>
        <v>0.99</v>
      </c>
      <c r="O7" s="25" t="e">
        <f>C7+F7+G7+H7+I7+J7+K7+L7+M7+N7</f>
        <v>#DIV/0!</v>
      </c>
      <c r="P7" s="26" t="e">
        <f>E7+(+F7+G7+H7+I7+J7+K7+L7+M7+N7)*D7</f>
        <v>#DIV/0!</v>
      </c>
      <c r="Q7" s="27"/>
      <c r="R7" s="24">
        <f>Q7*D7</f>
        <v>0</v>
      </c>
      <c r="S7" s="28">
        <f>Q7-C7</f>
        <v>0</v>
      </c>
      <c r="T7" s="29" t="e">
        <f>Q7-O7</f>
        <v>#DIV/0!</v>
      </c>
      <c r="U7" s="30" t="e">
        <f>R7-P7</f>
        <v>#DIV/0!</v>
      </c>
    </row>
    <row r="8" spans="2:21" x14ac:dyDescent="0.25">
      <c r="B8" s="31" t="s">
        <v>27</v>
      </c>
      <c r="C8" s="32"/>
      <c r="D8" s="33"/>
      <c r="E8" s="34">
        <f t="shared" ref="E8:E21" si="1">C8*D8</f>
        <v>0</v>
      </c>
      <c r="F8" s="35" t="e">
        <f>F6/D8</f>
        <v>#DIV/0!</v>
      </c>
      <c r="G8" s="35">
        <f t="shared" ref="G8:N8" si="2">G6</f>
        <v>4.97</v>
      </c>
      <c r="H8" s="35">
        <f t="shared" si="2"/>
        <v>0.96</v>
      </c>
      <c r="I8" s="35">
        <f t="shared" si="2"/>
        <v>1.47</v>
      </c>
      <c r="J8" s="35">
        <f t="shared" si="2"/>
        <v>0.14000000000000001</v>
      </c>
      <c r="K8" s="35">
        <f t="shared" si="2"/>
        <v>2.1</v>
      </c>
      <c r="L8" s="35">
        <f t="shared" si="2"/>
        <v>5</v>
      </c>
      <c r="M8" s="35">
        <f t="shared" si="2"/>
        <v>0</v>
      </c>
      <c r="N8" s="35">
        <f t="shared" si="2"/>
        <v>0.99</v>
      </c>
      <c r="O8" s="25" t="e">
        <f t="shared" ref="O8:O21" si="3">C8+F8+G8+H8+I8+J8+K8+L8+M8+N8</f>
        <v>#DIV/0!</v>
      </c>
      <c r="P8" s="26" t="e">
        <f t="shared" ref="P8:P21" si="4">E8+(+F8+G8+H8+I8+J8+K8+L8+M8+N8)*D8</f>
        <v>#DIV/0!</v>
      </c>
      <c r="Q8" s="36"/>
      <c r="R8" s="35">
        <f>Q8*D8</f>
        <v>0</v>
      </c>
      <c r="S8" s="37">
        <f>Q8-C8</f>
        <v>0</v>
      </c>
      <c r="T8" s="38" t="e">
        <f t="shared" ref="T8:U21" si="5">Q8-O8</f>
        <v>#DIV/0!</v>
      </c>
      <c r="U8" s="30" t="e">
        <f>R8-P8</f>
        <v>#DIV/0!</v>
      </c>
    </row>
    <row r="9" spans="2:21" x14ac:dyDescent="0.25">
      <c r="B9" s="31" t="s">
        <v>28</v>
      </c>
      <c r="C9" s="32"/>
      <c r="D9" s="33"/>
      <c r="E9" s="34">
        <f t="shared" si="1"/>
        <v>0</v>
      </c>
      <c r="F9" s="35" t="e">
        <f>F6/D9</f>
        <v>#DIV/0!</v>
      </c>
      <c r="G9" s="35">
        <f t="shared" ref="G9:N9" si="6">G6</f>
        <v>4.97</v>
      </c>
      <c r="H9" s="35">
        <f t="shared" si="6"/>
        <v>0.96</v>
      </c>
      <c r="I9" s="35">
        <f t="shared" si="6"/>
        <v>1.47</v>
      </c>
      <c r="J9" s="35">
        <f t="shared" si="6"/>
        <v>0.14000000000000001</v>
      </c>
      <c r="K9" s="35">
        <f t="shared" si="6"/>
        <v>2.1</v>
      </c>
      <c r="L9" s="35">
        <f t="shared" si="6"/>
        <v>5</v>
      </c>
      <c r="M9" s="35">
        <f t="shared" si="6"/>
        <v>0</v>
      </c>
      <c r="N9" s="35">
        <f t="shared" si="6"/>
        <v>0.99</v>
      </c>
      <c r="O9" s="25" t="e">
        <f t="shared" si="3"/>
        <v>#DIV/0!</v>
      </c>
      <c r="P9" s="26" t="e">
        <f t="shared" si="4"/>
        <v>#DIV/0!</v>
      </c>
      <c r="Q9" s="36"/>
      <c r="R9" s="35">
        <f>Q9*D9</f>
        <v>0</v>
      </c>
      <c r="S9" s="37">
        <f>Q9-C9</f>
        <v>0</v>
      </c>
      <c r="T9" s="38" t="e">
        <f t="shared" si="5"/>
        <v>#DIV/0!</v>
      </c>
      <c r="U9" s="30" t="e">
        <f t="shared" si="5"/>
        <v>#DIV/0!</v>
      </c>
    </row>
    <row r="10" spans="2:21" x14ac:dyDescent="0.25">
      <c r="B10" s="31" t="s">
        <v>29</v>
      </c>
      <c r="C10" s="32"/>
      <c r="D10" s="33"/>
      <c r="E10" s="34">
        <f t="shared" si="1"/>
        <v>0</v>
      </c>
      <c r="F10" s="35" t="e">
        <f>F6/D10</f>
        <v>#DIV/0!</v>
      </c>
      <c r="G10" s="35">
        <f t="shared" ref="G10:N10" si="7">G6</f>
        <v>4.97</v>
      </c>
      <c r="H10" s="35">
        <f t="shared" si="7"/>
        <v>0.96</v>
      </c>
      <c r="I10" s="35">
        <f t="shared" si="7"/>
        <v>1.47</v>
      </c>
      <c r="J10" s="35">
        <f t="shared" si="7"/>
        <v>0.14000000000000001</v>
      </c>
      <c r="K10" s="35">
        <f t="shared" si="7"/>
        <v>2.1</v>
      </c>
      <c r="L10" s="35">
        <f t="shared" si="7"/>
        <v>5</v>
      </c>
      <c r="M10" s="35">
        <f t="shared" si="7"/>
        <v>0</v>
      </c>
      <c r="N10" s="35">
        <f t="shared" si="7"/>
        <v>0.99</v>
      </c>
      <c r="O10" s="25" t="e">
        <f t="shared" si="3"/>
        <v>#DIV/0!</v>
      </c>
      <c r="P10" s="26" t="e">
        <f t="shared" si="4"/>
        <v>#DIV/0!</v>
      </c>
      <c r="Q10" s="36"/>
      <c r="R10" s="35">
        <f>Q10*D10</f>
        <v>0</v>
      </c>
      <c r="S10" s="37">
        <f>Q10-C10</f>
        <v>0</v>
      </c>
      <c r="T10" s="38" t="e">
        <f t="shared" si="5"/>
        <v>#DIV/0!</v>
      </c>
      <c r="U10" s="30" t="e">
        <f t="shared" si="5"/>
        <v>#DIV/0!</v>
      </c>
    </row>
    <row r="11" spans="2:21" x14ac:dyDescent="0.25">
      <c r="B11" s="31" t="s">
        <v>30</v>
      </c>
      <c r="C11" s="39"/>
      <c r="D11" s="40"/>
      <c r="E11" s="41"/>
      <c r="F11" s="24" t="e">
        <f>F6/D11</f>
        <v>#DIV/0!</v>
      </c>
      <c r="G11" s="35">
        <f t="shared" ref="G11:N11" si="8">G6</f>
        <v>4.97</v>
      </c>
      <c r="H11" s="35">
        <f t="shared" si="8"/>
        <v>0.96</v>
      </c>
      <c r="I11" s="35">
        <f t="shared" si="8"/>
        <v>1.47</v>
      </c>
      <c r="J11" s="35">
        <f t="shared" si="8"/>
        <v>0.14000000000000001</v>
      </c>
      <c r="K11" s="35">
        <f t="shared" si="8"/>
        <v>2.1</v>
      </c>
      <c r="L11" s="35">
        <f t="shared" si="8"/>
        <v>5</v>
      </c>
      <c r="M11" s="35">
        <f t="shared" si="8"/>
        <v>0</v>
      </c>
      <c r="N11" s="35">
        <f t="shared" si="8"/>
        <v>0.99</v>
      </c>
      <c r="O11" s="25" t="e">
        <f t="shared" si="3"/>
        <v>#DIV/0!</v>
      </c>
      <c r="P11" s="26" t="e">
        <f t="shared" si="4"/>
        <v>#DIV/0!</v>
      </c>
      <c r="Q11" s="36"/>
      <c r="R11" s="35">
        <f t="shared" ref="R11:R20" si="9">Q11*D11</f>
        <v>0</v>
      </c>
      <c r="S11" s="37">
        <f t="shared" ref="S11:S20" si="10">Q11-C11</f>
        <v>0</v>
      </c>
      <c r="T11" s="38" t="e">
        <f t="shared" si="5"/>
        <v>#DIV/0!</v>
      </c>
      <c r="U11" s="30" t="e">
        <f t="shared" si="5"/>
        <v>#DIV/0!</v>
      </c>
    </row>
    <row r="12" spans="2:21" x14ac:dyDescent="0.25">
      <c r="B12" s="31" t="s">
        <v>31</v>
      </c>
      <c r="C12" s="39"/>
      <c r="D12" s="40"/>
      <c r="E12" s="41"/>
      <c r="F12" s="35" t="e">
        <f>F6/D12</f>
        <v>#DIV/0!</v>
      </c>
      <c r="G12" s="35">
        <f t="shared" ref="G12:N12" si="11">G6</f>
        <v>4.97</v>
      </c>
      <c r="H12" s="35">
        <f t="shared" si="11"/>
        <v>0.96</v>
      </c>
      <c r="I12" s="35">
        <f t="shared" si="11"/>
        <v>1.47</v>
      </c>
      <c r="J12" s="35">
        <f t="shared" si="11"/>
        <v>0.14000000000000001</v>
      </c>
      <c r="K12" s="35">
        <f t="shared" si="11"/>
        <v>2.1</v>
      </c>
      <c r="L12" s="35">
        <f t="shared" si="11"/>
        <v>5</v>
      </c>
      <c r="M12" s="35">
        <f t="shared" si="11"/>
        <v>0</v>
      </c>
      <c r="N12" s="35">
        <f t="shared" si="11"/>
        <v>0.99</v>
      </c>
      <c r="O12" s="25" t="e">
        <f t="shared" si="3"/>
        <v>#DIV/0!</v>
      </c>
      <c r="P12" s="26" t="e">
        <f t="shared" si="4"/>
        <v>#DIV/0!</v>
      </c>
      <c r="Q12" s="36"/>
      <c r="R12" s="35">
        <f t="shared" si="9"/>
        <v>0</v>
      </c>
      <c r="S12" s="37">
        <f t="shared" si="10"/>
        <v>0</v>
      </c>
      <c r="T12" s="38" t="e">
        <f t="shared" si="5"/>
        <v>#DIV/0!</v>
      </c>
      <c r="U12" s="30" t="e">
        <f t="shared" si="5"/>
        <v>#DIV/0!</v>
      </c>
    </row>
    <row r="13" spans="2:21" x14ac:dyDescent="0.25">
      <c r="B13" s="31" t="s">
        <v>32</v>
      </c>
      <c r="C13" s="39"/>
      <c r="D13" s="40"/>
      <c r="E13" s="41"/>
      <c r="F13" s="35" t="e">
        <f>F6/D13</f>
        <v>#DIV/0!</v>
      </c>
      <c r="G13" s="35">
        <f t="shared" ref="G13:N13" si="12">G6</f>
        <v>4.97</v>
      </c>
      <c r="H13" s="35">
        <f t="shared" si="12"/>
        <v>0.96</v>
      </c>
      <c r="I13" s="35">
        <f t="shared" si="12"/>
        <v>1.47</v>
      </c>
      <c r="J13" s="35">
        <f t="shared" si="12"/>
        <v>0.14000000000000001</v>
      </c>
      <c r="K13" s="35">
        <f t="shared" si="12"/>
        <v>2.1</v>
      </c>
      <c r="L13" s="35">
        <f t="shared" si="12"/>
        <v>5</v>
      </c>
      <c r="M13" s="35">
        <f t="shared" si="12"/>
        <v>0</v>
      </c>
      <c r="N13" s="35">
        <f t="shared" si="12"/>
        <v>0.99</v>
      </c>
      <c r="O13" s="25" t="e">
        <f t="shared" si="3"/>
        <v>#DIV/0!</v>
      </c>
      <c r="P13" s="26" t="e">
        <f t="shared" si="4"/>
        <v>#DIV/0!</v>
      </c>
      <c r="Q13" s="36"/>
      <c r="R13" s="35">
        <f t="shared" si="9"/>
        <v>0</v>
      </c>
      <c r="S13" s="37">
        <f t="shared" si="10"/>
        <v>0</v>
      </c>
      <c r="T13" s="38" t="e">
        <f t="shared" si="5"/>
        <v>#DIV/0!</v>
      </c>
      <c r="U13" s="30" t="e">
        <f t="shared" si="5"/>
        <v>#DIV/0!</v>
      </c>
    </row>
    <row r="14" spans="2:21" x14ac:dyDescent="0.25">
      <c r="B14" s="31" t="s">
        <v>33</v>
      </c>
      <c r="C14" s="39"/>
      <c r="D14" s="40"/>
      <c r="E14" s="41"/>
      <c r="F14" s="35" t="e">
        <f>F6/D14</f>
        <v>#DIV/0!</v>
      </c>
      <c r="G14" s="35">
        <f t="shared" ref="G14:N14" si="13">G6</f>
        <v>4.97</v>
      </c>
      <c r="H14" s="35">
        <f t="shared" si="13"/>
        <v>0.96</v>
      </c>
      <c r="I14" s="35">
        <f t="shared" si="13"/>
        <v>1.47</v>
      </c>
      <c r="J14" s="35">
        <f t="shared" si="13"/>
        <v>0.14000000000000001</v>
      </c>
      <c r="K14" s="35">
        <f t="shared" si="13"/>
        <v>2.1</v>
      </c>
      <c r="L14" s="35">
        <f t="shared" si="13"/>
        <v>5</v>
      </c>
      <c r="M14" s="35">
        <f t="shared" si="13"/>
        <v>0</v>
      </c>
      <c r="N14" s="35">
        <f t="shared" si="13"/>
        <v>0.99</v>
      </c>
      <c r="O14" s="25" t="e">
        <f t="shared" si="3"/>
        <v>#DIV/0!</v>
      </c>
      <c r="P14" s="26" t="e">
        <f t="shared" si="4"/>
        <v>#DIV/0!</v>
      </c>
      <c r="Q14" s="36"/>
      <c r="R14" s="35">
        <f t="shared" si="9"/>
        <v>0</v>
      </c>
      <c r="S14" s="37">
        <f t="shared" si="10"/>
        <v>0</v>
      </c>
      <c r="T14" s="38" t="e">
        <f t="shared" si="5"/>
        <v>#DIV/0!</v>
      </c>
      <c r="U14" s="30" t="e">
        <f t="shared" si="5"/>
        <v>#DIV/0!</v>
      </c>
    </row>
    <row r="15" spans="2:21" x14ac:dyDescent="0.25">
      <c r="B15" s="31" t="s">
        <v>34</v>
      </c>
      <c r="C15" s="39"/>
      <c r="D15" s="40"/>
      <c r="E15" s="41"/>
      <c r="F15" s="35" t="e">
        <f>F6/D15</f>
        <v>#DIV/0!</v>
      </c>
      <c r="G15" s="35">
        <f t="shared" ref="G15:N15" si="14">G6</f>
        <v>4.97</v>
      </c>
      <c r="H15" s="35">
        <f t="shared" si="14"/>
        <v>0.96</v>
      </c>
      <c r="I15" s="35">
        <f t="shared" si="14"/>
        <v>1.47</v>
      </c>
      <c r="J15" s="35">
        <f t="shared" si="14"/>
        <v>0.14000000000000001</v>
      </c>
      <c r="K15" s="35">
        <f t="shared" si="14"/>
        <v>2.1</v>
      </c>
      <c r="L15" s="35">
        <f t="shared" si="14"/>
        <v>5</v>
      </c>
      <c r="M15" s="35">
        <f t="shared" si="14"/>
        <v>0</v>
      </c>
      <c r="N15" s="35">
        <f t="shared" si="14"/>
        <v>0.99</v>
      </c>
      <c r="O15" s="25" t="e">
        <f t="shared" si="3"/>
        <v>#DIV/0!</v>
      </c>
      <c r="P15" s="26" t="e">
        <f t="shared" si="4"/>
        <v>#DIV/0!</v>
      </c>
      <c r="Q15" s="36"/>
      <c r="R15" s="35">
        <f t="shared" si="9"/>
        <v>0</v>
      </c>
      <c r="S15" s="37">
        <f t="shared" si="10"/>
        <v>0</v>
      </c>
      <c r="T15" s="38" t="e">
        <f t="shared" si="5"/>
        <v>#DIV/0!</v>
      </c>
      <c r="U15" s="30" t="e">
        <f t="shared" si="5"/>
        <v>#DIV/0!</v>
      </c>
    </row>
    <row r="16" spans="2:21" x14ac:dyDescent="0.25">
      <c r="B16" s="31" t="s">
        <v>35</v>
      </c>
      <c r="C16" s="39"/>
      <c r="D16" s="40"/>
      <c r="E16" s="41"/>
      <c r="F16" s="35" t="e">
        <f>F6/D16</f>
        <v>#DIV/0!</v>
      </c>
      <c r="G16" s="35">
        <f t="shared" ref="G16:N16" si="15">G6</f>
        <v>4.97</v>
      </c>
      <c r="H16" s="35">
        <f t="shared" si="15"/>
        <v>0.96</v>
      </c>
      <c r="I16" s="35">
        <f t="shared" si="15"/>
        <v>1.47</v>
      </c>
      <c r="J16" s="35">
        <f t="shared" si="15"/>
        <v>0.14000000000000001</v>
      </c>
      <c r="K16" s="35">
        <f t="shared" si="15"/>
        <v>2.1</v>
      </c>
      <c r="L16" s="35">
        <f t="shared" si="15"/>
        <v>5</v>
      </c>
      <c r="M16" s="35">
        <f t="shared" si="15"/>
        <v>0</v>
      </c>
      <c r="N16" s="35">
        <f t="shared" si="15"/>
        <v>0.99</v>
      </c>
      <c r="O16" s="25" t="e">
        <f t="shared" si="3"/>
        <v>#DIV/0!</v>
      </c>
      <c r="P16" s="26" t="e">
        <f t="shared" si="4"/>
        <v>#DIV/0!</v>
      </c>
      <c r="Q16" s="36"/>
      <c r="R16" s="35">
        <f t="shared" si="9"/>
        <v>0</v>
      </c>
      <c r="S16" s="37">
        <f t="shared" si="10"/>
        <v>0</v>
      </c>
      <c r="T16" s="38" t="e">
        <f t="shared" si="5"/>
        <v>#DIV/0!</v>
      </c>
      <c r="U16" s="30" t="e">
        <f t="shared" si="5"/>
        <v>#DIV/0!</v>
      </c>
    </row>
    <row r="17" spans="2:21" x14ac:dyDescent="0.25">
      <c r="B17" s="31" t="s">
        <v>36</v>
      </c>
      <c r="C17" s="39"/>
      <c r="D17" s="40"/>
      <c r="E17" s="41"/>
      <c r="F17" s="35" t="e">
        <f>F6/D17</f>
        <v>#DIV/0!</v>
      </c>
      <c r="G17" s="35">
        <f t="shared" ref="G17:N17" si="16">G6</f>
        <v>4.97</v>
      </c>
      <c r="H17" s="35">
        <f t="shared" si="16"/>
        <v>0.96</v>
      </c>
      <c r="I17" s="35">
        <f t="shared" si="16"/>
        <v>1.47</v>
      </c>
      <c r="J17" s="35">
        <f t="shared" si="16"/>
        <v>0.14000000000000001</v>
      </c>
      <c r="K17" s="35">
        <f t="shared" si="16"/>
        <v>2.1</v>
      </c>
      <c r="L17" s="35">
        <f t="shared" si="16"/>
        <v>5</v>
      </c>
      <c r="M17" s="35">
        <f t="shared" si="16"/>
        <v>0</v>
      </c>
      <c r="N17" s="35">
        <f t="shared" si="16"/>
        <v>0.99</v>
      </c>
      <c r="O17" s="25" t="e">
        <f t="shared" si="3"/>
        <v>#DIV/0!</v>
      </c>
      <c r="P17" s="26" t="e">
        <f t="shared" si="4"/>
        <v>#DIV/0!</v>
      </c>
      <c r="Q17" s="36"/>
      <c r="R17" s="35">
        <f t="shared" si="9"/>
        <v>0</v>
      </c>
      <c r="S17" s="37">
        <f t="shared" si="10"/>
        <v>0</v>
      </c>
      <c r="T17" s="38" t="e">
        <f t="shared" si="5"/>
        <v>#DIV/0!</v>
      </c>
      <c r="U17" s="30" t="e">
        <f t="shared" si="5"/>
        <v>#DIV/0!</v>
      </c>
    </row>
    <row r="18" spans="2:21" x14ac:dyDescent="0.25">
      <c r="B18" s="31" t="s">
        <v>37</v>
      </c>
      <c r="C18" s="39"/>
      <c r="D18" s="40"/>
      <c r="E18" s="41"/>
      <c r="F18" s="35" t="e">
        <f>F6/D18</f>
        <v>#DIV/0!</v>
      </c>
      <c r="G18" s="35">
        <f t="shared" ref="G18:N18" si="17">G6</f>
        <v>4.97</v>
      </c>
      <c r="H18" s="35">
        <f t="shared" si="17"/>
        <v>0.96</v>
      </c>
      <c r="I18" s="35">
        <f t="shared" si="17"/>
        <v>1.47</v>
      </c>
      <c r="J18" s="35">
        <f t="shared" si="17"/>
        <v>0.14000000000000001</v>
      </c>
      <c r="K18" s="35">
        <f t="shared" si="17"/>
        <v>2.1</v>
      </c>
      <c r="L18" s="35">
        <f t="shared" si="17"/>
        <v>5</v>
      </c>
      <c r="M18" s="35">
        <f t="shared" si="17"/>
        <v>0</v>
      </c>
      <c r="N18" s="35">
        <f t="shared" si="17"/>
        <v>0.99</v>
      </c>
      <c r="O18" s="25" t="e">
        <f t="shared" si="3"/>
        <v>#DIV/0!</v>
      </c>
      <c r="P18" s="26" t="e">
        <f t="shared" si="4"/>
        <v>#DIV/0!</v>
      </c>
      <c r="Q18" s="36"/>
      <c r="R18" s="35">
        <f t="shared" si="9"/>
        <v>0</v>
      </c>
      <c r="S18" s="37">
        <f t="shared" si="10"/>
        <v>0</v>
      </c>
      <c r="T18" s="38" t="e">
        <f t="shared" si="5"/>
        <v>#DIV/0!</v>
      </c>
      <c r="U18" s="30" t="e">
        <f t="shared" si="5"/>
        <v>#DIV/0!</v>
      </c>
    </row>
    <row r="19" spans="2:21" x14ac:dyDescent="0.25">
      <c r="B19" s="31" t="s">
        <v>38</v>
      </c>
      <c r="C19" s="39"/>
      <c r="D19" s="40"/>
      <c r="E19" s="41"/>
      <c r="F19" s="35" t="e">
        <f>F6/D19</f>
        <v>#DIV/0!</v>
      </c>
      <c r="G19" s="35">
        <f t="shared" ref="G19:N19" si="18">G6</f>
        <v>4.97</v>
      </c>
      <c r="H19" s="35">
        <f t="shared" si="18"/>
        <v>0.96</v>
      </c>
      <c r="I19" s="35">
        <f t="shared" si="18"/>
        <v>1.47</v>
      </c>
      <c r="J19" s="35">
        <f t="shared" si="18"/>
        <v>0.14000000000000001</v>
      </c>
      <c r="K19" s="35">
        <f t="shared" si="18"/>
        <v>2.1</v>
      </c>
      <c r="L19" s="35">
        <f t="shared" si="18"/>
        <v>5</v>
      </c>
      <c r="M19" s="35">
        <f t="shared" si="18"/>
        <v>0</v>
      </c>
      <c r="N19" s="35">
        <f t="shared" si="18"/>
        <v>0.99</v>
      </c>
      <c r="O19" s="25" t="e">
        <f t="shared" si="3"/>
        <v>#DIV/0!</v>
      </c>
      <c r="P19" s="26" t="e">
        <f t="shared" si="4"/>
        <v>#DIV/0!</v>
      </c>
      <c r="Q19" s="36"/>
      <c r="R19" s="35">
        <f t="shared" si="9"/>
        <v>0</v>
      </c>
      <c r="S19" s="37">
        <f t="shared" si="10"/>
        <v>0</v>
      </c>
      <c r="T19" s="38" t="e">
        <f t="shared" si="5"/>
        <v>#DIV/0!</v>
      </c>
      <c r="U19" s="30" t="e">
        <f t="shared" si="5"/>
        <v>#DIV/0!</v>
      </c>
    </row>
    <row r="20" spans="2:21" x14ac:dyDescent="0.25">
      <c r="B20" s="31" t="s">
        <v>39</v>
      </c>
      <c r="C20" s="39"/>
      <c r="D20" s="40"/>
      <c r="E20" s="41"/>
      <c r="F20" s="35" t="e">
        <f>F6/D20</f>
        <v>#DIV/0!</v>
      </c>
      <c r="G20" s="35">
        <f t="shared" ref="G20:N20" si="19">G6</f>
        <v>4.97</v>
      </c>
      <c r="H20" s="35">
        <f t="shared" si="19"/>
        <v>0.96</v>
      </c>
      <c r="I20" s="35">
        <f t="shared" si="19"/>
        <v>1.47</v>
      </c>
      <c r="J20" s="35">
        <f t="shared" si="19"/>
        <v>0.14000000000000001</v>
      </c>
      <c r="K20" s="35">
        <f t="shared" si="19"/>
        <v>2.1</v>
      </c>
      <c r="L20" s="35">
        <f t="shared" si="19"/>
        <v>5</v>
      </c>
      <c r="M20" s="35">
        <f t="shared" si="19"/>
        <v>0</v>
      </c>
      <c r="N20" s="35">
        <f t="shared" si="19"/>
        <v>0.99</v>
      </c>
      <c r="O20" s="25" t="e">
        <f t="shared" si="3"/>
        <v>#DIV/0!</v>
      </c>
      <c r="P20" s="26" t="e">
        <f t="shared" si="4"/>
        <v>#DIV/0!</v>
      </c>
      <c r="Q20" s="36"/>
      <c r="R20" s="35">
        <f t="shared" si="9"/>
        <v>0</v>
      </c>
      <c r="S20" s="37">
        <f t="shared" si="10"/>
        <v>0</v>
      </c>
      <c r="T20" s="38" t="e">
        <f t="shared" si="5"/>
        <v>#DIV/0!</v>
      </c>
      <c r="U20" s="30" t="e">
        <f t="shared" si="5"/>
        <v>#DIV/0!</v>
      </c>
    </row>
    <row r="21" spans="2:21" ht="15.75" thickBot="1" x14ac:dyDescent="0.3">
      <c r="B21" s="31" t="s">
        <v>40</v>
      </c>
      <c r="C21" s="42"/>
      <c r="D21" s="43"/>
      <c r="E21" s="44">
        <f t="shared" si="1"/>
        <v>0</v>
      </c>
      <c r="F21" s="45" t="e">
        <f>F6/D21</f>
        <v>#DIV/0!</v>
      </c>
      <c r="G21" s="45">
        <f t="shared" ref="G21:N21" si="20">G6</f>
        <v>4.97</v>
      </c>
      <c r="H21" s="45">
        <f t="shared" si="20"/>
        <v>0.96</v>
      </c>
      <c r="I21" s="45">
        <f t="shared" si="20"/>
        <v>1.47</v>
      </c>
      <c r="J21" s="45">
        <f t="shared" si="20"/>
        <v>0.14000000000000001</v>
      </c>
      <c r="K21" s="45">
        <f t="shared" si="20"/>
        <v>2.1</v>
      </c>
      <c r="L21" s="45">
        <f t="shared" si="20"/>
        <v>5</v>
      </c>
      <c r="M21" s="45">
        <f t="shared" si="20"/>
        <v>0</v>
      </c>
      <c r="N21" s="45">
        <f t="shared" si="20"/>
        <v>0.99</v>
      </c>
      <c r="O21" s="25" t="e">
        <f t="shared" si="3"/>
        <v>#DIV/0!</v>
      </c>
      <c r="P21" s="26" t="e">
        <f t="shared" si="4"/>
        <v>#DIV/0!</v>
      </c>
      <c r="Q21" s="46"/>
      <c r="R21" s="45">
        <f>Q21*D21</f>
        <v>0</v>
      </c>
      <c r="S21" s="47">
        <f>Q21-C21</f>
        <v>0</v>
      </c>
      <c r="T21" s="48" t="e">
        <f t="shared" si="5"/>
        <v>#DIV/0!</v>
      </c>
      <c r="U21" s="49" t="e">
        <f t="shared" si="5"/>
        <v>#DIV/0!</v>
      </c>
    </row>
    <row r="22" spans="2:21" x14ac:dyDescent="0.25">
      <c r="B22" s="50"/>
    </row>
    <row r="24" spans="2:21" x14ac:dyDescent="0.25">
      <c r="B24" s="51"/>
      <c r="C24" t="s">
        <v>41</v>
      </c>
    </row>
    <row r="25" spans="2:21" x14ac:dyDescent="0.25">
      <c r="B25" s="52"/>
      <c r="C25" t="s">
        <v>42</v>
      </c>
    </row>
    <row r="26" spans="2:21" x14ac:dyDescent="0.25">
      <c r="B26" s="53"/>
      <c r="C26" t="s">
        <v>43</v>
      </c>
    </row>
    <row r="27" spans="2:21" x14ac:dyDescent="0.25">
      <c r="B27" s="54"/>
      <c r="C27" t="s">
        <v>44</v>
      </c>
    </row>
    <row r="28" spans="2:21" x14ac:dyDescent="0.25">
      <c r="B28" s="55"/>
      <c r="C28" t="s">
        <v>45</v>
      </c>
    </row>
  </sheetData>
  <mergeCells count="5">
    <mergeCell ref="C4:E4"/>
    <mergeCell ref="F4:L4"/>
    <mergeCell ref="O4:P4"/>
    <mergeCell ref="Q4:S4"/>
    <mergeCell ref="T4:U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8"/>
  <sheetViews>
    <sheetView topLeftCell="F1" workbookViewId="0">
      <selection activeCell="G7" sqref="G7"/>
    </sheetView>
  </sheetViews>
  <sheetFormatPr defaultRowHeight="15" x14ac:dyDescent="0.25"/>
  <cols>
    <col min="2" max="2" width="22" customWidth="1"/>
    <col min="6" max="6" width="10.7109375" customWidth="1"/>
    <col min="7" max="7" width="11" customWidth="1"/>
    <col min="8" max="8" width="9.28515625" bestFit="1" customWidth="1"/>
    <col min="9" max="9" width="12" customWidth="1"/>
    <col min="10" max="10" width="12.85546875" customWidth="1"/>
    <col min="11" max="14" width="12" customWidth="1"/>
    <col min="15" max="15" width="10.28515625" bestFit="1" customWidth="1"/>
    <col min="16" max="16" width="11.85546875" bestFit="1" customWidth="1"/>
    <col min="17" max="17" width="9.7109375" customWidth="1"/>
    <col min="18" max="18" width="11.85546875" bestFit="1" customWidth="1"/>
    <col min="19" max="19" width="11.85546875" customWidth="1"/>
    <col min="20" max="20" width="12.28515625" customWidth="1"/>
    <col min="21" max="21" width="13" customWidth="1"/>
  </cols>
  <sheetData>
    <row r="3" spans="2:21" ht="15.75" thickBot="1" x14ac:dyDescent="0.3"/>
    <row r="4" spans="2:21" ht="16.5" thickBot="1" x14ac:dyDescent="0.3">
      <c r="B4" s="1"/>
      <c r="C4" s="57" t="s">
        <v>0</v>
      </c>
      <c r="D4" s="58"/>
      <c r="E4" s="59"/>
      <c r="F4" s="57" t="s">
        <v>1</v>
      </c>
      <c r="G4" s="58"/>
      <c r="H4" s="58"/>
      <c r="I4" s="58"/>
      <c r="J4" s="58"/>
      <c r="K4" s="58"/>
      <c r="L4" s="59"/>
      <c r="M4" s="56"/>
      <c r="N4" s="56"/>
      <c r="O4" s="57" t="s">
        <v>2</v>
      </c>
      <c r="P4" s="58"/>
      <c r="Q4" s="57" t="s">
        <v>3</v>
      </c>
      <c r="R4" s="58"/>
      <c r="S4" s="59"/>
      <c r="T4" s="57" t="s">
        <v>4</v>
      </c>
      <c r="U4" s="59"/>
    </row>
    <row r="5" spans="2:21" ht="60.75" thickBot="1" x14ac:dyDescent="0.3">
      <c r="B5" s="3" t="s">
        <v>5</v>
      </c>
      <c r="C5" s="4" t="s">
        <v>6</v>
      </c>
      <c r="D5" s="5" t="s">
        <v>7</v>
      </c>
      <c r="E5" s="6" t="s">
        <v>8</v>
      </c>
      <c r="F5" s="4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5" t="s">
        <v>16</v>
      </c>
      <c r="N5" s="5" t="s">
        <v>17</v>
      </c>
      <c r="O5" s="7" t="s">
        <v>18</v>
      </c>
      <c r="P5" s="8" t="s">
        <v>19</v>
      </c>
      <c r="Q5" s="4" t="s">
        <v>20</v>
      </c>
      <c r="R5" s="5" t="s">
        <v>21</v>
      </c>
      <c r="S5" s="6" t="s">
        <v>22</v>
      </c>
      <c r="T5" s="4" t="s">
        <v>23</v>
      </c>
      <c r="U5" s="6" t="s">
        <v>24</v>
      </c>
    </row>
    <row r="6" spans="2:21" ht="15.75" thickBot="1" x14ac:dyDescent="0.3">
      <c r="B6" s="9" t="s">
        <v>25</v>
      </c>
      <c r="C6" s="10"/>
      <c r="D6" s="11">
        <f>SUM(D7:D21)</f>
        <v>0</v>
      </c>
      <c r="E6" s="12">
        <f>E7+E8+E9+E10+E21</f>
        <v>0</v>
      </c>
      <c r="F6" s="13"/>
      <c r="G6" s="14">
        <v>2</v>
      </c>
      <c r="H6" s="14">
        <v>0.96</v>
      </c>
      <c r="I6" s="15">
        <v>1.47</v>
      </c>
      <c r="J6" s="15">
        <v>0.14000000000000001</v>
      </c>
      <c r="K6" s="14">
        <v>2.1</v>
      </c>
      <c r="L6" s="16">
        <v>2.5</v>
      </c>
      <c r="M6" s="17">
        <v>0</v>
      </c>
      <c r="N6" s="17">
        <v>0.99</v>
      </c>
      <c r="O6" s="18"/>
      <c r="P6" s="11" t="e">
        <f>SUM(P7:P21)</f>
        <v>#DIV/0!</v>
      </c>
      <c r="Q6" s="10"/>
      <c r="R6" s="11">
        <f>SUM(R7:R21)</f>
        <v>0</v>
      </c>
      <c r="S6" s="19">
        <f>AVERAGE(S7,S8,S9,S10,S21)</f>
        <v>0</v>
      </c>
      <c r="T6" s="11" t="e">
        <f>SUM(T7:T21)</f>
        <v>#DIV/0!</v>
      </c>
      <c r="U6" s="11" t="e">
        <f>SUM(U7:U21)</f>
        <v>#DIV/0!</v>
      </c>
    </row>
    <row r="7" spans="2:21" x14ac:dyDescent="0.25">
      <c r="B7" s="20" t="s">
        <v>26</v>
      </c>
      <c r="C7" s="21"/>
      <c r="D7" s="22"/>
      <c r="E7" s="23">
        <f>C7*D7</f>
        <v>0</v>
      </c>
      <c r="F7" s="24" t="e">
        <f>F6/D7</f>
        <v>#DIV/0!</v>
      </c>
      <c r="G7" s="24">
        <f t="shared" ref="G7:N7" si="0">G6</f>
        <v>2</v>
      </c>
      <c r="H7" s="24">
        <f t="shared" si="0"/>
        <v>0.96</v>
      </c>
      <c r="I7" s="24">
        <f t="shared" si="0"/>
        <v>1.47</v>
      </c>
      <c r="J7" s="24">
        <f t="shared" si="0"/>
        <v>0.14000000000000001</v>
      </c>
      <c r="K7" s="24">
        <f t="shared" si="0"/>
        <v>2.1</v>
      </c>
      <c r="L7" s="24">
        <f t="shared" si="0"/>
        <v>2.5</v>
      </c>
      <c r="M7" s="24">
        <f t="shared" si="0"/>
        <v>0</v>
      </c>
      <c r="N7" s="24">
        <f t="shared" si="0"/>
        <v>0.99</v>
      </c>
      <c r="O7" s="25" t="e">
        <f>C7+F7+G7+H7+I7+J7+K7+L7+M7+N7</f>
        <v>#DIV/0!</v>
      </c>
      <c r="P7" s="26" t="e">
        <f>E7+(+F7+G7+H7+I7+J7+K7+L7+M7+N7)*D7</f>
        <v>#DIV/0!</v>
      </c>
      <c r="Q7" s="27"/>
      <c r="R7" s="24">
        <f>Q7*D7</f>
        <v>0</v>
      </c>
      <c r="S7" s="28">
        <f>Q7-C7</f>
        <v>0</v>
      </c>
      <c r="T7" s="29" t="e">
        <f>Q7-O7</f>
        <v>#DIV/0!</v>
      </c>
      <c r="U7" s="30" t="e">
        <f>R7-P7</f>
        <v>#DIV/0!</v>
      </c>
    </row>
    <row r="8" spans="2:21" x14ac:dyDescent="0.25">
      <c r="B8" s="31" t="s">
        <v>27</v>
      </c>
      <c r="C8" s="32"/>
      <c r="D8" s="33"/>
      <c r="E8" s="34">
        <f t="shared" ref="E8:E21" si="1">C8*D8</f>
        <v>0</v>
      </c>
      <c r="F8" s="35" t="e">
        <f>F6/D8</f>
        <v>#DIV/0!</v>
      </c>
      <c r="G8" s="35">
        <f t="shared" ref="G8:N8" si="2">G6</f>
        <v>2</v>
      </c>
      <c r="H8" s="35">
        <f t="shared" si="2"/>
        <v>0.96</v>
      </c>
      <c r="I8" s="35">
        <f t="shared" si="2"/>
        <v>1.47</v>
      </c>
      <c r="J8" s="35">
        <f t="shared" si="2"/>
        <v>0.14000000000000001</v>
      </c>
      <c r="K8" s="35">
        <f t="shared" si="2"/>
        <v>2.1</v>
      </c>
      <c r="L8" s="35">
        <f t="shared" si="2"/>
        <v>2.5</v>
      </c>
      <c r="M8" s="35">
        <f t="shared" si="2"/>
        <v>0</v>
      </c>
      <c r="N8" s="35">
        <f t="shared" si="2"/>
        <v>0.99</v>
      </c>
      <c r="O8" s="25" t="e">
        <f t="shared" ref="O8:O21" si="3">C8+F8+G8+H8+I8+J8+K8+L8+M8+N8</f>
        <v>#DIV/0!</v>
      </c>
      <c r="P8" s="26" t="e">
        <f t="shared" ref="P8:P21" si="4">E8+(+F8+G8+H8+I8+J8+K8+L8+M8+N8)*D8</f>
        <v>#DIV/0!</v>
      </c>
      <c r="Q8" s="36"/>
      <c r="R8" s="35">
        <f>Q8*D8</f>
        <v>0</v>
      </c>
      <c r="S8" s="37">
        <f>Q8-C8</f>
        <v>0</v>
      </c>
      <c r="T8" s="38" t="e">
        <f t="shared" ref="T8:U21" si="5">Q8-O8</f>
        <v>#DIV/0!</v>
      </c>
      <c r="U8" s="30" t="e">
        <f>R8-P8</f>
        <v>#DIV/0!</v>
      </c>
    </row>
    <row r="9" spans="2:21" x14ac:dyDescent="0.25">
      <c r="B9" s="31" t="s">
        <v>28</v>
      </c>
      <c r="C9" s="32"/>
      <c r="D9" s="33"/>
      <c r="E9" s="34">
        <f t="shared" si="1"/>
        <v>0</v>
      </c>
      <c r="F9" s="35" t="e">
        <f>F6/D9</f>
        <v>#DIV/0!</v>
      </c>
      <c r="G9" s="35">
        <f t="shared" ref="G9:N9" si="6">G6</f>
        <v>2</v>
      </c>
      <c r="H9" s="35">
        <f t="shared" si="6"/>
        <v>0.96</v>
      </c>
      <c r="I9" s="35">
        <f t="shared" si="6"/>
        <v>1.47</v>
      </c>
      <c r="J9" s="35">
        <f t="shared" si="6"/>
        <v>0.14000000000000001</v>
      </c>
      <c r="K9" s="35">
        <f t="shared" si="6"/>
        <v>2.1</v>
      </c>
      <c r="L9" s="35">
        <f t="shared" si="6"/>
        <v>2.5</v>
      </c>
      <c r="M9" s="35">
        <f t="shared" si="6"/>
        <v>0</v>
      </c>
      <c r="N9" s="35">
        <f t="shared" si="6"/>
        <v>0.99</v>
      </c>
      <c r="O9" s="25" t="e">
        <f t="shared" si="3"/>
        <v>#DIV/0!</v>
      </c>
      <c r="P9" s="26" t="e">
        <f t="shared" si="4"/>
        <v>#DIV/0!</v>
      </c>
      <c r="Q9" s="36"/>
      <c r="R9" s="35">
        <f>Q9*D9</f>
        <v>0</v>
      </c>
      <c r="S9" s="37">
        <f>Q9-C9</f>
        <v>0</v>
      </c>
      <c r="T9" s="38" t="e">
        <f t="shared" si="5"/>
        <v>#DIV/0!</v>
      </c>
      <c r="U9" s="30" t="e">
        <f t="shared" si="5"/>
        <v>#DIV/0!</v>
      </c>
    </row>
    <row r="10" spans="2:21" x14ac:dyDescent="0.25">
      <c r="B10" s="31" t="s">
        <v>29</v>
      </c>
      <c r="C10" s="32"/>
      <c r="D10" s="33"/>
      <c r="E10" s="34">
        <f t="shared" si="1"/>
        <v>0</v>
      </c>
      <c r="F10" s="35" t="e">
        <f>F6/D10</f>
        <v>#DIV/0!</v>
      </c>
      <c r="G10" s="35">
        <f t="shared" ref="G10:N10" si="7">G6</f>
        <v>2</v>
      </c>
      <c r="H10" s="35">
        <f t="shared" si="7"/>
        <v>0.96</v>
      </c>
      <c r="I10" s="35">
        <f t="shared" si="7"/>
        <v>1.47</v>
      </c>
      <c r="J10" s="35">
        <f t="shared" si="7"/>
        <v>0.14000000000000001</v>
      </c>
      <c r="K10" s="35">
        <f t="shared" si="7"/>
        <v>2.1</v>
      </c>
      <c r="L10" s="35">
        <f t="shared" si="7"/>
        <v>2.5</v>
      </c>
      <c r="M10" s="35">
        <f t="shared" si="7"/>
        <v>0</v>
      </c>
      <c r="N10" s="35">
        <f t="shared" si="7"/>
        <v>0.99</v>
      </c>
      <c r="O10" s="25" t="e">
        <f t="shared" si="3"/>
        <v>#DIV/0!</v>
      </c>
      <c r="P10" s="26" t="e">
        <f t="shared" si="4"/>
        <v>#DIV/0!</v>
      </c>
      <c r="Q10" s="36"/>
      <c r="R10" s="35">
        <f>Q10*D10</f>
        <v>0</v>
      </c>
      <c r="S10" s="37">
        <f>Q10-C10</f>
        <v>0</v>
      </c>
      <c r="T10" s="38" t="e">
        <f t="shared" si="5"/>
        <v>#DIV/0!</v>
      </c>
      <c r="U10" s="30" t="e">
        <f t="shared" si="5"/>
        <v>#DIV/0!</v>
      </c>
    </row>
    <row r="11" spans="2:21" x14ac:dyDescent="0.25">
      <c r="B11" s="31" t="s">
        <v>30</v>
      </c>
      <c r="C11" s="39"/>
      <c r="D11" s="40"/>
      <c r="E11" s="41"/>
      <c r="F11" s="24" t="e">
        <f>F6/D11</f>
        <v>#DIV/0!</v>
      </c>
      <c r="G11" s="35">
        <f t="shared" ref="G11:N11" si="8">G6</f>
        <v>2</v>
      </c>
      <c r="H11" s="35">
        <f t="shared" si="8"/>
        <v>0.96</v>
      </c>
      <c r="I11" s="35">
        <f t="shared" si="8"/>
        <v>1.47</v>
      </c>
      <c r="J11" s="35">
        <f t="shared" si="8"/>
        <v>0.14000000000000001</v>
      </c>
      <c r="K11" s="35">
        <f t="shared" si="8"/>
        <v>2.1</v>
      </c>
      <c r="L11" s="35">
        <f t="shared" si="8"/>
        <v>2.5</v>
      </c>
      <c r="M11" s="35">
        <f t="shared" si="8"/>
        <v>0</v>
      </c>
      <c r="N11" s="35">
        <f t="shared" si="8"/>
        <v>0.99</v>
      </c>
      <c r="O11" s="25" t="e">
        <f t="shared" si="3"/>
        <v>#DIV/0!</v>
      </c>
      <c r="P11" s="26" t="e">
        <f t="shared" si="4"/>
        <v>#DIV/0!</v>
      </c>
      <c r="Q11" s="36"/>
      <c r="R11" s="35">
        <f t="shared" ref="R11:R20" si="9">Q11*D11</f>
        <v>0</v>
      </c>
      <c r="S11" s="37">
        <f t="shared" ref="S11:S20" si="10">Q11-C11</f>
        <v>0</v>
      </c>
      <c r="T11" s="38" t="e">
        <f t="shared" si="5"/>
        <v>#DIV/0!</v>
      </c>
      <c r="U11" s="30" t="e">
        <f t="shared" si="5"/>
        <v>#DIV/0!</v>
      </c>
    </row>
    <row r="12" spans="2:21" x14ac:dyDescent="0.25">
      <c r="B12" s="31" t="s">
        <v>31</v>
      </c>
      <c r="C12" s="39"/>
      <c r="D12" s="40"/>
      <c r="E12" s="41"/>
      <c r="F12" s="35" t="e">
        <f>F6/D12</f>
        <v>#DIV/0!</v>
      </c>
      <c r="G12" s="35">
        <f t="shared" ref="G12:N12" si="11">G6</f>
        <v>2</v>
      </c>
      <c r="H12" s="35">
        <f t="shared" si="11"/>
        <v>0.96</v>
      </c>
      <c r="I12" s="35">
        <f t="shared" si="11"/>
        <v>1.47</v>
      </c>
      <c r="J12" s="35">
        <f t="shared" si="11"/>
        <v>0.14000000000000001</v>
      </c>
      <c r="K12" s="35">
        <f t="shared" si="11"/>
        <v>2.1</v>
      </c>
      <c r="L12" s="35">
        <f t="shared" si="11"/>
        <v>2.5</v>
      </c>
      <c r="M12" s="35">
        <f t="shared" si="11"/>
        <v>0</v>
      </c>
      <c r="N12" s="35">
        <f t="shared" si="11"/>
        <v>0.99</v>
      </c>
      <c r="O12" s="25" t="e">
        <f t="shared" si="3"/>
        <v>#DIV/0!</v>
      </c>
      <c r="P12" s="26" t="e">
        <f t="shared" si="4"/>
        <v>#DIV/0!</v>
      </c>
      <c r="Q12" s="36"/>
      <c r="R12" s="35">
        <f t="shared" si="9"/>
        <v>0</v>
      </c>
      <c r="S12" s="37">
        <f t="shared" si="10"/>
        <v>0</v>
      </c>
      <c r="T12" s="38" t="e">
        <f t="shared" si="5"/>
        <v>#DIV/0!</v>
      </c>
      <c r="U12" s="30" t="e">
        <f t="shared" si="5"/>
        <v>#DIV/0!</v>
      </c>
    </row>
    <row r="13" spans="2:21" x14ac:dyDescent="0.25">
      <c r="B13" s="31" t="s">
        <v>32</v>
      </c>
      <c r="C13" s="39"/>
      <c r="D13" s="40"/>
      <c r="E13" s="41"/>
      <c r="F13" s="35" t="e">
        <f>F6/D13</f>
        <v>#DIV/0!</v>
      </c>
      <c r="G13" s="35">
        <f t="shared" ref="G13:N13" si="12">G6</f>
        <v>2</v>
      </c>
      <c r="H13" s="35">
        <f t="shared" si="12"/>
        <v>0.96</v>
      </c>
      <c r="I13" s="35">
        <f t="shared" si="12"/>
        <v>1.47</v>
      </c>
      <c r="J13" s="35">
        <f t="shared" si="12"/>
        <v>0.14000000000000001</v>
      </c>
      <c r="K13" s="35">
        <f t="shared" si="12"/>
        <v>2.1</v>
      </c>
      <c r="L13" s="35">
        <f t="shared" si="12"/>
        <v>2.5</v>
      </c>
      <c r="M13" s="35">
        <f t="shared" si="12"/>
        <v>0</v>
      </c>
      <c r="N13" s="35">
        <f t="shared" si="12"/>
        <v>0.99</v>
      </c>
      <c r="O13" s="25" t="e">
        <f t="shared" si="3"/>
        <v>#DIV/0!</v>
      </c>
      <c r="P13" s="26" t="e">
        <f t="shared" si="4"/>
        <v>#DIV/0!</v>
      </c>
      <c r="Q13" s="36"/>
      <c r="R13" s="35">
        <f t="shared" si="9"/>
        <v>0</v>
      </c>
      <c r="S13" s="37">
        <f t="shared" si="10"/>
        <v>0</v>
      </c>
      <c r="T13" s="38" t="e">
        <f t="shared" si="5"/>
        <v>#DIV/0!</v>
      </c>
      <c r="U13" s="30" t="e">
        <f t="shared" si="5"/>
        <v>#DIV/0!</v>
      </c>
    </row>
    <row r="14" spans="2:21" x14ac:dyDescent="0.25">
      <c r="B14" s="31" t="s">
        <v>33</v>
      </c>
      <c r="C14" s="39"/>
      <c r="D14" s="40"/>
      <c r="E14" s="41"/>
      <c r="F14" s="35" t="e">
        <f>F6/D14</f>
        <v>#DIV/0!</v>
      </c>
      <c r="G14" s="35">
        <f t="shared" ref="G14:N14" si="13">G6</f>
        <v>2</v>
      </c>
      <c r="H14" s="35">
        <f t="shared" si="13"/>
        <v>0.96</v>
      </c>
      <c r="I14" s="35">
        <f t="shared" si="13"/>
        <v>1.47</v>
      </c>
      <c r="J14" s="35">
        <f t="shared" si="13"/>
        <v>0.14000000000000001</v>
      </c>
      <c r="K14" s="35">
        <f t="shared" si="13"/>
        <v>2.1</v>
      </c>
      <c r="L14" s="35">
        <f t="shared" si="13"/>
        <v>2.5</v>
      </c>
      <c r="M14" s="35">
        <f t="shared" si="13"/>
        <v>0</v>
      </c>
      <c r="N14" s="35">
        <f t="shared" si="13"/>
        <v>0.99</v>
      </c>
      <c r="O14" s="25" t="e">
        <f t="shared" si="3"/>
        <v>#DIV/0!</v>
      </c>
      <c r="P14" s="26" t="e">
        <f t="shared" si="4"/>
        <v>#DIV/0!</v>
      </c>
      <c r="Q14" s="36"/>
      <c r="R14" s="35">
        <f t="shared" si="9"/>
        <v>0</v>
      </c>
      <c r="S14" s="37">
        <f t="shared" si="10"/>
        <v>0</v>
      </c>
      <c r="T14" s="38" t="e">
        <f t="shared" si="5"/>
        <v>#DIV/0!</v>
      </c>
      <c r="U14" s="30" t="e">
        <f t="shared" si="5"/>
        <v>#DIV/0!</v>
      </c>
    </row>
    <row r="15" spans="2:21" x14ac:dyDescent="0.25">
      <c r="B15" s="31" t="s">
        <v>34</v>
      </c>
      <c r="C15" s="39"/>
      <c r="D15" s="40"/>
      <c r="E15" s="41"/>
      <c r="F15" s="35" t="e">
        <f>F6/D15</f>
        <v>#DIV/0!</v>
      </c>
      <c r="G15" s="35">
        <f t="shared" ref="G15:N15" si="14">G6</f>
        <v>2</v>
      </c>
      <c r="H15" s="35">
        <f t="shared" si="14"/>
        <v>0.96</v>
      </c>
      <c r="I15" s="35">
        <f t="shared" si="14"/>
        <v>1.47</v>
      </c>
      <c r="J15" s="35">
        <f t="shared" si="14"/>
        <v>0.14000000000000001</v>
      </c>
      <c r="K15" s="35">
        <f t="shared" si="14"/>
        <v>2.1</v>
      </c>
      <c r="L15" s="35">
        <f t="shared" si="14"/>
        <v>2.5</v>
      </c>
      <c r="M15" s="35">
        <f t="shared" si="14"/>
        <v>0</v>
      </c>
      <c r="N15" s="35">
        <f t="shared" si="14"/>
        <v>0.99</v>
      </c>
      <c r="O15" s="25" t="e">
        <f t="shared" si="3"/>
        <v>#DIV/0!</v>
      </c>
      <c r="P15" s="26" t="e">
        <f t="shared" si="4"/>
        <v>#DIV/0!</v>
      </c>
      <c r="Q15" s="36"/>
      <c r="R15" s="35">
        <f t="shared" si="9"/>
        <v>0</v>
      </c>
      <c r="S15" s="37">
        <f t="shared" si="10"/>
        <v>0</v>
      </c>
      <c r="T15" s="38" t="e">
        <f t="shared" si="5"/>
        <v>#DIV/0!</v>
      </c>
      <c r="U15" s="30" t="e">
        <f t="shared" si="5"/>
        <v>#DIV/0!</v>
      </c>
    </row>
    <row r="16" spans="2:21" x14ac:dyDescent="0.25">
      <c r="B16" s="31" t="s">
        <v>35</v>
      </c>
      <c r="C16" s="39"/>
      <c r="D16" s="40"/>
      <c r="E16" s="41"/>
      <c r="F16" s="35" t="e">
        <f>F6/D16</f>
        <v>#DIV/0!</v>
      </c>
      <c r="G16" s="35">
        <f t="shared" ref="G16:N16" si="15">G6</f>
        <v>2</v>
      </c>
      <c r="H16" s="35">
        <f t="shared" si="15"/>
        <v>0.96</v>
      </c>
      <c r="I16" s="35">
        <f t="shared" si="15"/>
        <v>1.47</v>
      </c>
      <c r="J16" s="35">
        <f t="shared" si="15"/>
        <v>0.14000000000000001</v>
      </c>
      <c r="K16" s="35">
        <f t="shared" si="15"/>
        <v>2.1</v>
      </c>
      <c r="L16" s="35">
        <f t="shared" si="15"/>
        <v>2.5</v>
      </c>
      <c r="M16" s="35">
        <f t="shared" si="15"/>
        <v>0</v>
      </c>
      <c r="N16" s="35">
        <f t="shared" si="15"/>
        <v>0.99</v>
      </c>
      <c r="O16" s="25" t="e">
        <f t="shared" si="3"/>
        <v>#DIV/0!</v>
      </c>
      <c r="P16" s="26" t="e">
        <f t="shared" si="4"/>
        <v>#DIV/0!</v>
      </c>
      <c r="Q16" s="36"/>
      <c r="R16" s="35">
        <f t="shared" si="9"/>
        <v>0</v>
      </c>
      <c r="S16" s="37">
        <f t="shared" si="10"/>
        <v>0</v>
      </c>
      <c r="T16" s="38" t="e">
        <f t="shared" si="5"/>
        <v>#DIV/0!</v>
      </c>
      <c r="U16" s="30" t="e">
        <f t="shared" si="5"/>
        <v>#DIV/0!</v>
      </c>
    </row>
    <row r="17" spans="2:21" x14ac:dyDescent="0.25">
      <c r="B17" s="31" t="s">
        <v>36</v>
      </c>
      <c r="C17" s="39"/>
      <c r="D17" s="40"/>
      <c r="E17" s="41"/>
      <c r="F17" s="35" t="e">
        <f>F6/D17</f>
        <v>#DIV/0!</v>
      </c>
      <c r="G17" s="35">
        <f t="shared" ref="G17:N17" si="16">G6</f>
        <v>2</v>
      </c>
      <c r="H17" s="35">
        <f t="shared" si="16"/>
        <v>0.96</v>
      </c>
      <c r="I17" s="35">
        <f t="shared" si="16"/>
        <v>1.47</v>
      </c>
      <c r="J17" s="35">
        <f t="shared" si="16"/>
        <v>0.14000000000000001</v>
      </c>
      <c r="K17" s="35">
        <f t="shared" si="16"/>
        <v>2.1</v>
      </c>
      <c r="L17" s="35">
        <f t="shared" si="16"/>
        <v>2.5</v>
      </c>
      <c r="M17" s="35">
        <f t="shared" si="16"/>
        <v>0</v>
      </c>
      <c r="N17" s="35">
        <f t="shared" si="16"/>
        <v>0.99</v>
      </c>
      <c r="O17" s="25" t="e">
        <f t="shared" si="3"/>
        <v>#DIV/0!</v>
      </c>
      <c r="P17" s="26" t="e">
        <f t="shared" si="4"/>
        <v>#DIV/0!</v>
      </c>
      <c r="Q17" s="36"/>
      <c r="R17" s="35">
        <f t="shared" si="9"/>
        <v>0</v>
      </c>
      <c r="S17" s="37">
        <f t="shared" si="10"/>
        <v>0</v>
      </c>
      <c r="T17" s="38" t="e">
        <f t="shared" si="5"/>
        <v>#DIV/0!</v>
      </c>
      <c r="U17" s="30" t="e">
        <f t="shared" si="5"/>
        <v>#DIV/0!</v>
      </c>
    </row>
    <row r="18" spans="2:21" x14ac:dyDescent="0.25">
      <c r="B18" s="31" t="s">
        <v>37</v>
      </c>
      <c r="C18" s="39"/>
      <c r="D18" s="40"/>
      <c r="E18" s="41"/>
      <c r="F18" s="35" t="e">
        <f>F6/D18</f>
        <v>#DIV/0!</v>
      </c>
      <c r="G18" s="35">
        <f t="shared" ref="G18:N18" si="17">G6</f>
        <v>2</v>
      </c>
      <c r="H18" s="35">
        <f t="shared" si="17"/>
        <v>0.96</v>
      </c>
      <c r="I18" s="35">
        <f t="shared" si="17"/>
        <v>1.47</v>
      </c>
      <c r="J18" s="35">
        <f t="shared" si="17"/>
        <v>0.14000000000000001</v>
      </c>
      <c r="K18" s="35">
        <f t="shared" si="17"/>
        <v>2.1</v>
      </c>
      <c r="L18" s="35">
        <f t="shared" si="17"/>
        <v>2.5</v>
      </c>
      <c r="M18" s="35">
        <f t="shared" si="17"/>
        <v>0</v>
      </c>
      <c r="N18" s="35">
        <f t="shared" si="17"/>
        <v>0.99</v>
      </c>
      <c r="O18" s="25" t="e">
        <f t="shared" si="3"/>
        <v>#DIV/0!</v>
      </c>
      <c r="P18" s="26" t="e">
        <f t="shared" si="4"/>
        <v>#DIV/0!</v>
      </c>
      <c r="Q18" s="36"/>
      <c r="R18" s="35">
        <f t="shared" si="9"/>
        <v>0</v>
      </c>
      <c r="S18" s="37">
        <f t="shared" si="10"/>
        <v>0</v>
      </c>
      <c r="T18" s="38" t="e">
        <f t="shared" si="5"/>
        <v>#DIV/0!</v>
      </c>
      <c r="U18" s="30" t="e">
        <f t="shared" si="5"/>
        <v>#DIV/0!</v>
      </c>
    </row>
    <row r="19" spans="2:21" x14ac:dyDescent="0.25">
      <c r="B19" s="31" t="s">
        <v>38</v>
      </c>
      <c r="C19" s="39"/>
      <c r="D19" s="40"/>
      <c r="E19" s="41"/>
      <c r="F19" s="35" t="e">
        <f>F6/D19</f>
        <v>#DIV/0!</v>
      </c>
      <c r="G19" s="35">
        <f t="shared" ref="G19:N19" si="18">G6</f>
        <v>2</v>
      </c>
      <c r="H19" s="35">
        <f t="shared" si="18"/>
        <v>0.96</v>
      </c>
      <c r="I19" s="35">
        <f t="shared" si="18"/>
        <v>1.47</v>
      </c>
      <c r="J19" s="35">
        <f t="shared" si="18"/>
        <v>0.14000000000000001</v>
      </c>
      <c r="K19" s="35">
        <f t="shared" si="18"/>
        <v>2.1</v>
      </c>
      <c r="L19" s="35">
        <f t="shared" si="18"/>
        <v>2.5</v>
      </c>
      <c r="M19" s="35">
        <f t="shared" si="18"/>
        <v>0</v>
      </c>
      <c r="N19" s="35">
        <f t="shared" si="18"/>
        <v>0.99</v>
      </c>
      <c r="O19" s="25" t="e">
        <f t="shared" si="3"/>
        <v>#DIV/0!</v>
      </c>
      <c r="P19" s="26" t="e">
        <f t="shared" si="4"/>
        <v>#DIV/0!</v>
      </c>
      <c r="Q19" s="36"/>
      <c r="R19" s="35">
        <f t="shared" si="9"/>
        <v>0</v>
      </c>
      <c r="S19" s="37">
        <f t="shared" si="10"/>
        <v>0</v>
      </c>
      <c r="T19" s="38" t="e">
        <f t="shared" si="5"/>
        <v>#DIV/0!</v>
      </c>
      <c r="U19" s="30" t="e">
        <f t="shared" si="5"/>
        <v>#DIV/0!</v>
      </c>
    </row>
    <row r="20" spans="2:21" x14ac:dyDescent="0.25">
      <c r="B20" s="31" t="s">
        <v>39</v>
      </c>
      <c r="C20" s="39"/>
      <c r="D20" s="40"/>
      <c r="E20" s="41"/>
      <c r="F20" s="35" t="e">
        <f>F6/D20</f>
        <v>#DIV/0!</v>
      </c>
      <c r="G20" s="35">
        <f t="shared" ref="G20:N20" si="19">G6</f>
        <v>2</v>
      </c>
      <c r="H20" s="35">
        <f t="shared" si="19"/>
        <v>0.96</v>
      </c>
      <c r="I20" s="35">
        <f t="shared" si="19"/>
        <v>1.47</v>
      </c>
      <c r="J20" s="35">
        <f t="shared" si="19"/>
        <v>0.14000000000000001</v>
      </c>
      <c r="K20" s="35">
        <f t="shared" si="19"/>
        <v>2.1</v>
      </c>
      <c r="L20" s="35">
        <f t="shared" si="19"/>
        <v>2.5</v>
      </c>
      <c r="M20" s="35">
        <f t="shared" si="19"/>
        <v>0</v>
      </c>
      <c r="N20" s="35">
        <f t="shared" si="19"/>
        <v>0.99</v>
      </c>
      <c r="O20" s="25" t="e">
        <f t="shared" si="3"/>
        <v>#DIV/0!</v>
      </c>
      <c r="P20" s="26" t="e">
        <f t="shared" si="4"/>
        <v>#DIV/0!</v>
      </c>
      <c r="Q20" s="36"/>
      <c r="R20" s="35">
        <f t="shared" si="9"/>
        <v>0</v>
      </c>
      <c r="S20" s="37">
        <f t="shared" si="10"/>
        <v>0</v>
      </c>
      <c r="T20" s="38" t="e">
        <f t="shared" si="5"/>
        <v>#DIV/0!</v>
      </c>
      <c r="U20" s="30" t="e">
        <f t="shared" si="5"/>
        <v>#DIV/0!</v>
      </c>
    </row>
    <row r="21" spans="2:21" ht="15.75" thickBot="1" x14ac:dyDescent="0.3">
      <c r="B21" s="31" t="s">
        <v>40</v>
      </c>
      <c r="C21" s="42"/>
      <c r="D21" s="43"/>
      <c r="E21" s="44">
        <f t="shared" si="1"/>
        <v>0</v>
      </c>
      <c r="F21" s="45" t="e">
        <f>F6/D21</f>
        <v>#DIV/0!</v>
      </c>
      <c r="G21" s="45">
        <f t="shared" ref="G21:N21" si="20">G6</f>
        <v>2</v>
      </c>
      <c r="H21" s="45">
        <f t="shared" si="20"/>
        <v>0.96</v>
      </c>
      <c r="I21" s="45">
        <f t="shared" si="20"/>
        <v>1.47</v>
      </c>
      <c r="J21" s="45">
        <f t="shared" si="20"/>
        <v>0.14000000000000001</v>
      </c>
      <c r="K21" s="45">
        <f t="shared" si="20"/>
        <v>2.1</v>
      </c>
      <c r="L21" s="45">
        <f t="shared" si="20"/>
        <v>2.5</v>
      </c>
      <c r="M21" s="45">
        <f t="shared" si="20"/>
        <v>0</v>
      </c>
      <c r="N21" s="45">
        <f t="shared" si="20"/>
        <v>0.99</v>
      </c>
      <c r="O21" s="25" t="e">
        <f t="shared" si="3"/>
        <v>#DIV/0!</v>
      </c>
      <c r="P21" s="26" t="e">
        <f t="shared" si="4"/>
        <v>#DIV/0!</v>
      </c>
      <c r="Q21" s="46"/>
      <c r="R21" s="45">
        <f>Q21*D21</f>
        <v>0</v>
      </c>
      <c r="S21" s="47">
        <f>Q21-C21</f>
        <v>0</v>
      </c>
      <c r="T21" s="48" t="e">
        <f t="shared" si="5"/>
        <v>#DIV/0!</v>
      </c>
      <c r="U21" s="49" t="e">
        <f t="shared" si="5"/>
        <v>#DIV/0!</v>
      </c>
    </row>
    <row r="22" spans="2:21" x14ac:dyDescent="0.25">
      <c r="B22" s="50"/>
    </row>
    <row r="24" spans="2:21" x14ac:dyDescent="0.25">
      <c r="B24" s="51"/>
      <c r="C24" t="s">
        <v>41</v>
      </c>
    </row>
    <row r="25" spans="2:21" x14ac:dyDescent="0.25">
      <c r="B25" s="52"/>
      <c r="C25" t="s">
        <v>42</v>
      </c>
    </row>
    <row r="26" spans="2:21" x14ac:dyDescent="0.25">
      <c r="B26" s="53"/>
      <c r="C26" t="s">
        <v>43</v>
      </c>
    </row>
    <row r="27" spans="2:21" x14ac:dyDescent="0.25">
      <c r="B27" s="54"/>
      <c r="C27" t="s">
        <v>44</v>
      </c>
    </row>
    <row r="28" spans="2:21" x14ac:dyDescent="0.25">
      <c r="B28" s="55"/>
      <c r="C28" t="s">
        <v>45</v>
      </c>
    </row>
  </sheetData>
  <mergeCells count="5">
    <mergeCell ref="C4:E4"/>
    <mergeCell ref="F4:L4"/>
    <mergeCell ref="O4:P4"/>
    <mergeCell ref="Q4:S4"/>
    <mergeCell ref="T4:U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УПАКОВАННЫЕ</vt:lpstr>
      <vt:lpstr>НЕ УПАКОВАННЫЕ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Ольга Сергеевна</dc:creator>
  <cp:lastModifiedBy>ФРУТСТАР</cp:lastModifiedBy>
  <dcterms:created xsi:type="dcterms:W3CDTF">2014-11-28T06:50:11Z</dcterms:created>
  <dcterms:modified xsi:type="dcterms:W3CDTF">2017-04-24T09:37:48Z</dcterms:modified>
</cp:coreProperties>
</file>