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3" i="1"/>
  <c r="M4" i="1"/>
  <c r="M7" i="1"/>
  <c r="M8" i="1"/>
  <c r="M11" i="1"/>
  <c r="M12" i="1"/>
  <c r="M15" i="1"/>
  <c r="M16" i="1"/>
  <c r="M19" i="1"/>
  <c r="M20" i="1"/>
  <c r="M23" i="1"/>
  <c r="M24" i="1"/>
  <c r="M27" i="1"/>
  <c r="M28" i="1"/>
  <c r="M31" i="1"/>
  <c r="M32" i="1"/>
  <c r="M35" i="1"/>
  <c r="M36" i="1"/>
  <c r="M39" i="1"/>
  <c r="M40" i="1"/>
  <c r="M43" i="1"/>
  <c r="M44" i="1"/>
  <c r="M47" i="1"/>
  <c r="M48" i="1"/>
  <c r="M51" i="1"/>
  <c r="M52" i="1"/>
  <c r="M3" i="1"/>
  <c r="O7" i="1"/>
  <c r="O19" i="1"/>
  <c r="O23" i="1"/>
  <c r="O35" i="1"/>
  <c r="O39" i="1"/>
  <c r="O51" i="1"/>
  <c r="O3" i="1"/>
  <c r="I19" i="1"/>
  <c r="I27" i="1"/>
  <c r="I43" i="1"/>
  <c r="I47" i="1"/>
  <c r="L4" i="1"/>
  <c r="L5" i="1"/>
  <c r="M5" i="1" s="1"/>
  <c r="L6" i="1"/>
  <c r="M6" i="1" s="1"/>
  <c r="L7" i="1"/>
  <c r="L8" i="1"/>
  <c r="L9" i="1"/>
  <c r="M9" i="1" s="1"/>
  <c r="L10" i="1"/>
  <c r="M10" i="1" s="1"/>
  <c r="L11" i="1"/>
  <c r="O11" i="1" s="1"/>
  <c r="L12" i="1"/>
  <c r="L13" i="1"/>
  <c r="M13" i="1" s="1"/>
  <c r="L14" i="1"/>
  <c r="M14" i="1" s="1"/>
  <c r="L15" i="1"/>
  <c r="O15" i="1" s="1"/>
  <c r="L16" i="1"/>
  <c r="L17" i="1"/>
  <c r="M17" i="1" s="1"/>
  <c r="L18" i="1"/>
  <c r="M18" i="1" s="1"/>
  <c r="L19" i="1"/>
  <c r="L20" i="1"/>
  <c r="L21" i="1"/>
  <c r="M21" i="1" s="1"/>
  <c r="L22" i="1"/>
  <c r="M22" i="1" s="1"/>
  <c r="L23" i="1"/>
  <c r="L24" i="1"/>
  <c r="L25" i="1"/>
  <c r="M25" i="1" s="1"/>
  <c r="L26" i="1"/>
  <c r="M26" i="1" s="1"/>
  <c r="L27" i="1"/>
  <c r="O27" i="1" s="1"/>
  <c r="L28" i="1"/>
  <c r="L29" i="1"/>
  <c r="M29" i="1" s="1"/>
  <c r="L30" i="1"/>
  <c r="M30" i="1" s="1"/>
  <c r="L31" i="1"/>
  <c r="I31" i="1" s="1"/>
  <c r="L32" i="1"/>
  <c r="L33" i="1"/>
  <c r="M33" i="1" s="1"/>
  <c r="L34" i="1"/>
  <c r="M34" i="1" s="1"/>
  <c r="L35" i="1"/>
  <c r="I35" i="1" s="1"/>
  <c r="L36" i="1"/>
  <c r="L37" i="1"/>
  <c r="M37" i="1" s="1"/>
  <c r="L38" i="1"/>
  <c r="M38" i="1" s="1"/>
  <c r="L39" i="1"/>
  <c r="L40" i="1"/>
  <c r="L41" i="1"/>
  <c r="M41" i="1" s="1"/>
  <c r="L42" i="1"/>
  <c r="M42" i="1" s="1"/>
  <c r="L43" i="1"/>
  <c r="O43" i="1" s="1"/>
  <c r="L44" i="1"/>
  <c r="L45" i="1"/>
  <c r="M45" i="1" s="1"/>
  <c r="L46" i="1"/>
  <c r="M46" i="1" s="1"/>
  <c r="L47" i="1"/>
  <c r="O47" i="1" s="1"/>
  <c r="L48" i="1"/>
  <c r="L49" i="1"/>
  <c r="M49" i="1" s="1"/>
  <c r="L50" i="1"/>
  <c r="M50" i="1" s="1"/>
  <c r="L51" i="1"/>
  <c r="I51" i="1" s="1"/>
  <c r="L52" i="1"/>
  <c r="L53" i="1"/>
  <c r="M53" i="1" s="1"/>
  <c r="L54" i="1"/>
  <c r="M54" i="1" s="1"/>
  <c r="L3" i="1"/>
  <c r="I3" i="1" s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3" i="1"/>
  <c r="I15" i="1" l="1"/>
  <c r="O31" i="1"/>
  <c r="I11" i="1"/>
  <c r="P43" i="1"/>
  <c r="P27" i="1"/>
  <c r="P11" i="1"/>
  <c r="P35" i="1"/>
  <c r="O50" i="1"/>
  <c r="P50" i="1" s="1"/>
  <c r="O46" i="1"/>
  <c r="P46" i="1" s="1"/>
  <c r="O38" i="1"/>
  <c r="P38" i="1" s="1"/>
  <c r="O30" i="1"/>
  <c r="P30" i="1" s="1"/>
  <c r="O22" i="1"/>
  <c r="P22" i="1" s="1"/>
  <c r="O18" i="1"/>
  <c r="P18" i="1" s="1"/>
  <c r="O10" i="1"/>
  <c r="P10" i="1" s="1"/>
  <c r="O53" i="1"/>
  <c r="P53" i="1" s="1"/>
  <c r="O49" i="1"/>
  <c r="P49" i="1" s="1"/>
  <c r="O45" i="1"/>
  <c r="P45" i="1" s="1"/>
  <c r="O41" i="1"/>
  <c r="P41" i="1" s="1"/>
  <c r="O37" i="1"/>
  <c r="P37" i="1" s="1"/>
  <c r="O33" i="1"/>
  <c r="P33" i="1" s="1"/>
  <c r="O29" i="1"/>
  <c r="P29" i="1" s="1"/>
  <c r="O25" i="1"/>
  <c r="P25" i="1" s="1"/>
  <c r="O21" i="1"/>
  <c r="P21" i="1" s="1"/>
  <c r="O17" i="1"/>
  <c r="P17" i="1" s="1"/>
  <c r="O13" i="1"/>
  <c r="P13" i="1" s="1"/>
  <c r="O9" i="1"/>
  <c r="P9" i="1" s="1"/>
  <c r="O5" i="1"/>
  <c r="P5" i="1" s="1"/>
  <c r="P3" i="1"/>
  <c r="P39" i="1"/>
  <c r="P23" i="1"/>
  <c r="P7" i="1"/>
  <c r="O54" i="1"/>
  <c r="P54" i="1" s="1"/>
  <c r="O42" i="1"/>
  <c r="P42" i="1" s="1"/>
  <c r="O34" i="1"/>
  <c r="P34" i="1" s="1"/>
  <c r="O26" i="1"/>
  <c r="P26" i="1" s="1"/>
  <c r="O14" i="1"/>
  <c r="P14" i="1" s="1"/>
  <c r="O6" i="1"/>
  <c r="P6" i="1" s="1"/>
  <c r="P51" i="1"/>
  <c r="P19" i="1"/>
  <c r="P47" i="1"/>
  <c r="P31" i="1"/>
  <c r="P15" i="1"/>
  <c r="I39" i="1"/>
  <c r="I23" i="1"/>
  <c r="I7" i="1"/>
  <c r="O52" i="1"/>
  <c r="P52" i="1" s="1"/>
  <c r="O48" i="1"/>
  <c r="P48" i="1" s="1"/>
  <c r="O44" i="1"/>
  <c r="P44" i="1" s="1"/>
  <c r="O40" i="1"/>
  <c r="P40" i="1" s="1"/>
  <c r="O36" i="1"/>
  <c r="P36" i="1" s="1"/>
  <c r="O32" i="1"/>
  <c r="P32" i="1" s="1"/>
  <c r="O28" i="1"/>
  <c r="P28" i="1" s="1"/>
  <c r="O24" i="1"/>
  <c r="P24" i="1" s="1"/>
  <c r="O20" i="1"/>
  <c r="P20" i="1" s="1"/>
  <c r="O16" i="1"/>
  <c r="P16" i="1" s="1"/>
  <c r="O12" i="1"/>
  <c r="P12" i="1" s="1"/>
  <c r="O8" i="1"/>
  <c r="P8" i="1" s="1"/>
  <c r="O4" i="1"/>
  <c r="P4" i="1" s="1"/>
  <c r="I54" i="1"/>
  <c r="I50" i="1"/>
  <c r="I46" i="1"/>
  <c r="I42" i="1"/>
  <c r="I38" i="1"/>
  <c r="I34" i="1"/>
  <c r="I30" i="1"/>
  <c r="I26" i="1"/>
  <c r="I22" i="1"/>
  <c r="I18" i="1"/>
  <c r="I14" i="1"/>
  <c r="I10" i="1"/>
  <c r="I6" i="1"/>
  <c r="I53" i="1"/>
  <c r="I49" i="1"/>
  <c r="I45" i="1"/>
  <c r="I41" i="1"/>
  <c r="I37" i="1"/>
  <c r="I33" i="1"/>
  <c r="I29" i="1"/>
  <c r="I25" i="1"/>
  <c r="I21" i="1"/>
  <c r="I17" i="1"/>
  <c r="I13" i="1"/>
  <c r="I9" i="1"/>
  <c r="I5" i="1"/>
  <c r="I52" i="1"/>
  <c r="I48" i="1"/>
  <c r="I44" i="1"/>
  <c r="I40" i="1"/>
  <c r="I36" i="1"/>
  <c r="I32" i="1"/>
  <c r="I28" i="1"/>
  <c r="I24" i="1"/>
  <c r="I20" i="1"/>
  <c r="I16" i="1"/>
  <c r="I12" i="1"/>
  <c r="I8" i="1"/>
  <c r="I4" i="1"/>
</calcChain>
</file>

<file path=xl/sharedStrings.xml><?xml version="1.0" encoding="utf-8"?>
<sst xmlns="http://schemas.openxmlformats.org/spreadsheetml/2006/main" count="252" uniqueCount="25">
  <si>
    <t>Панели деревянные</t>
  </si>
  <si>
    <t>Вагонка Липа</t>
  </si>
  <si>
    <t>Сорт</t>
  </si>
  <si>
    <t>I</t>
  </si>
  <si>
    <t>Ед. изм.</t>
  </si>
  <si>
    <t>упак</t>
  </si>
  <si>
    <t>Шт. в упак</t>
  </si>
  <si>
    <t>Пог. м в упак</t>
  </si>
  <si>
    <t>Цена, руб./упак</t>
  </si>
  <si>
    <t>Площадь в упак, м2</t>
  </si>
  <si>
    <t>Рабочая ширина панели, мм</t>
  </si>
  <si>
    <t>Цена, руб./пог. м</t>
  </si>
  <si>
    <t>Цена, руб./м2</t>
  </si>
  <si>
    <t>Шип/паз на торцах</t>
  </si>
  <si>
    <t>есть</t>
  </si>
  <si>
    <t>нет</t>
  </si>
  <si>
    <t>vagonka_lipa_foto_1</t>
  </si>
  <si>
    <t>vagonka_lipa_foto_2</t>
  </si>
  <si>
    <t>Фото</t>
  </si>
  <si>
    <t>Толщина панели, мм</t>
  </si>
  <si>
    <t>Вес упак, кг</t>
  </si>
  <si>
    <t>Длина панели, пог. м</t>
  </si>
  <si>
    <t>Объем упак, м3</t>
  </si>
  <si>
    <t>Товар</t>
  </si>
  <si>
    <t>Предложение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</si>
</sst>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2" fontId="0" fillId="0" borderId="0" xfId="0" applyNumberFormat="1"/>
    <xf numFmtId="165" fontId="0" fillId="0" borderId="0" xfId="0" applyNumberFormat="1"/>
    <xf numFmtId="1" fontId="0" fillId="0" borderId="0" xfId="0" applyNumberFormat="1"/>
    <xf numFmtId="0" fontId="0" fillId="0" borderId="0" xfId="0" applyAlignment="1">
      <alignment wrapText="1"/>
    </xf>
    <xf numFmtId="2" fontId="0" fillId="0" borderId="0" xfId="0" applyNumberFormat="1" applyAlignment="1">
      <alignment wrapText="1"/>
    </xf>
    <xf numFmtId="1" fontId="0" fillId="0" borderId="0" xfId="0" applyNumberFormat="1" applyAlignment="1">
      <alignment wrapText="1"/>
    </xf>
    <xf numFmtId="0" fontId="0" fillId="2" borderId="0" xfId="0" applyFill="1" applyAlignment="1">
      <alignment wrapText="1"/>
    </xf>
    <xf numFmtId="164" fontId="0" fillId="2" borderId="0" xfId="0" applyNumberFormat="1" applyFill="1" applyAlignment="1">
      <alignment wrapText="1"/>
    </xf>
    <xf numFmtId="0" fontId="0" fillId="2" borderId="0" xfId="0" applyFill="1"/>
    <xf numFmtId="164" fontId="0" fillId="2" borderId="0" xfId="0" applyNumberFormat="1" applyFill="1"/>
    <xf numFmtId="0" fontId="0" fillId="2" borderId="0" xfId="0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tabSelected="1" workbookViewId="0">
      <pane ySplit="1" topLeftCell="A2" activePane="bottomLeft" state="frozen"/>
      <selection pane="bottomLeft"/>
    </sheetView>
  </sheetViews>
  <sheetFormatPr defaultColWidth="12.7109375" defaultRowHeight="15" x14ac:dyDescent="0.25"/>
  <cols>
    <col min="3" max="3" width="24.28515625" bestFit="1" customWidth="1"/>
    <col min="4" max="4" width="12.7109375" style="9"/>
    <col min="5" max="5" width="12.7109375" style="10"/>
    <col min="9" max="9" width="12.7109375" style="1"/>
    <col min="13" max="13" width="12.7109375" style="1"/>
    <col min="16" max="16" width="12.7109375" style="3"/>
  </cols>
  <sheetData>
    <row r="1" spans="1:18" s="4" customFormat="1" ht="45" x14ac:dyDescent="0.25">
      <c r="B1" s="4" t="s">
        <v>23</v>
      </c>
      <c r="C1" s="4" t="s">
        <v>24</v>
      </c>
      <c r="D1" s="7" t="s">
        <v>2</v>
      </c>
      <c r="E1" s="8" t="s">
        <v>21</v>
      </c>
      <c r="F1" s="4" t="s">
        <v>10</v>
      </c>
      <c r="G1" s="4" t="s">
        <v>19</v>
      </c>
      <c r="H1" s="4" t="s">
        <v>4</v>
      </c>
      <c r="I1" s="5" t="s">
        <v>20</v>
      </c>
      <c r="J1" s="4" t="s">
        <v>22</v>
      </c>
      <c r="K1" s="4" t="s">
        <v>6</v>
      </c>
      <c r="L1" s="4" t="s">
        <v>7</v>
      </c>
      <c r="M1" s="5" t="s">
        <v>9</v>
      </c>
      <c r="N1" s="4" t="s">
        <v>11</v>
      </c>
      <c r="O1" s="4" t="s">
        <v>8</v>
      </c>
      <c r="P1" s="6" t="s">
        <v>12</v>
      </c>
      <c r="Q1" s="4" t="s">
        <v>13</v>
      </c>
      <c r="R1" s="4" t="s">
        <v>18</v>
      </c>
    </row>
    <row r="2" spans="1:18" x14ac:dyDescent="0.25">
      <c r="A2" t="s">
        <v>0</v>
      </c>
    </row>
    <row r="3" spans="1:18" x14ac:dyDescent="0.25">
      <c r="B3" t="s">
        <v>1</v>
      </c>
      <c r="C3" t="str">
        <f>CONCATENATE(B3," ",E3," м"," сорт ",D3)</f>
        <v>Вагонка Липа 0,5 м сорт 0</v>
      </c>
      <c r="D3" s="9">
        <v>0</v>
      </c>
      <c r="E3" s="10">
        <v>0.5</v>
      </c>
      <c r="F3">
        <v>88</v>
      </c>
      <c r="G3">
        <v>14</v>
      </c>
      <c r="H3" t="s">
        <v>5</v>
      </c>
      <c r="I3" s="1">
        <f>L3*0.6</f>
        <v>3</v>
      </c>
      <c r="J3" s="2">
        <f>E3/784.314</f>
        <v>6.3749977687507808E-4</v>
      </c>
      <c r="K3">
        <v>10</v>
      </c>
      <c r="L3">
        <f>K3*E3</f>
        <v>5</v>
      </c>
      <c r="M3" s="1">
        <f t="shared" ref="M3:M34" si="0">L3*F3/100</f>
        <v>4.4000000000000004</v>
      </c>
      <c r="N3">
        <v>70</v>
      </c>
      <c r="O3">
        <f t="shared" ref="O3:O34" si="1">N3*L3</f>
        <v>350</v>
      </c>
      <c r="P3" s="3">
        <f>O3/M3</f>
        <v>79.545454545454533</v>
      </c>
      <c r="Q3" t="s">
        <v>14</v>
      </c>
      <c r="R3" t="s">
        <v>17</v>
      </c>
    </row>
    <row r="4" spans="1:18" x14ac:dyDescent="0.25">
      <c r="B4" t="s">
        <v>1</v>
      </c>
      <c r="C4" t="str">
        <f t="shared" ref="C4:C54" si="2">CONCATENATE(B4," ",E4," м"," сорт ",D4)</f>
        <v>Вагонка Липа 0,6 м сорт 0</v>
      </c>
      <c r="D4" s="9">
        <v>0</v>
      </c>
      <c r="E4" s="10">
        <v>0.6</v>
      </c>
      <c r="F4">
        <v>88</v>
      </c>
      <c r="G4">
        <v>14</v>
      </c>
      <c r="H4" t="s">
        <v>5</v>
      </c>
      <c r="I4" s="1">
        <f t="shared" ref="I4:I54" si="3">L4*0.6</f>
        <v>3.5999999999999996</v>
      </c>
      <c r="J4" s="2">
        <f t="shared" ref="J4:J54" si="4">E4/784.314</f>
        <v>7.6499973225009372E-4</v>
      </c>
      <c r="K4">
        <v>10</v>
      </c>
      <c r="L4">
        <f t="shared" ref="L4:L54" si="5">K4*E4</f>
        <v>6</v>
      </c>
      <c r="M4" s="1">
        <f t="shared" si="0"/>
        <v>5.28</v>
      </c>
      <c r="N4">
        <v>70</v>
      </c>
      <c r="O4">
        <f t="shared" si="1"/>
        <v>420</v>
      </c>
      <c r="P4" s="3">
        <f t="shared" ref="P4:P54" si="6">O4/M4</f>
        <v>79.545454545454547</v>
      </c>
      <c r="Q4" t="s">
        <v>14</v>
      </c>
      <c r="R4" t="s">
        <v>17</v>
      </c>
    </row>
    <row r="5" spans="1:18" x14ac:dyDescent="0.25">
      <c r="B5" t="s">
        <v>1</v>
      </c>
      <c r="C5" t="str">
        <f t="shared" si="2"/>
        <v>Вагонка Липа 0,7 м сорт 0</v>
      </c>
      <c r="D5" s="9">
        <v>0</v>
      </c>
      <c r="E5" s="10">
        <v>0.7</v>
      </c>
      <c r="F5">
        <v>88</v>
      </c>
      <c r="G5">
        <v>14</v>
      </c>
      <c r="H5" t="s">
        <v>5</v>
      </c>
      <c r="I5" s="1">
        <f t="shared" si="3"/>
        <v>4.2</v>
      </c>
      <c r="J5" s="2">
        <f t="shared" si="4"/>
        <v>8.9249968762510935E-4</v>
      </c>
      <c r="K5">
        <v>10</v>
      </c>
      <c r="L5">
        <f t="shared" si="5"/>
        <v>7</v>
      </c>
      <c r="M5" s="1">
        <f t="shared" si="0"/>
        <v>6.16</v>
      </c>
      <c r="N5">
        <v>70</v>
      </c>
      <c r="O5">
        <f t="shared" si="1"/>
        <v>490</v>
      </c>
      <c r="P5" s="3">
        <f t="shared" si="6"/>
        <v>79.545454545454547</v>
      </c>
      <c r="Q5" t="s">
        <v>14</v>
      </c>
      <c r="R5" t="s">
        <v>17</v>
      </c>
    </row>
    <row r="6" spans="1:18" x14ac:dyDescent="0.25">
      <c r="B6" t="s">
        <v>1</v>
      </c>
      <c r="C6" t="str">
        <f t="shared" si="2"/>
        <v>Вагонка Липа 0,8 м сорт 0</v>
      </c>
      <c r="D6" s="9">
        <v>0</v>
      </c>
      <c r="E6" s="10">
        <v>0.8</v>
      </c>
      <c r="F6">
        <v>88</v>
      </c>
      <c r="G6">
        <v>14</v>
      </c>
      <c r="H6" t="s">
        <v>5</v>
      </c>
      <c r="I6" s="1">
        <f t="shared" si="3"/>
        <v>4.8</v>
      </c>
      <c r="J6" s="2">
        <f t="shared" si="4"/>
        <v>1.0199996430001251E-3</v>
      </c>
      <c r="K6">
        <v>10</v>
      </c>
      <c r="L6">
        <f t="shared" si="5"/>
        <v>8</v>
      </c>
      <c r="M6" s="1">
        <f t="shared" si="0"/>
        <v>7.04</v>
      </c>
      <c r="N6">
        <v>70</v>
      </c>
      <c r="O6">
        <f t="shared" si="1"/>
        <v>560</v>
      </c>
      <c r="P6" s="3">
        <f t="shared" si="6"/>
        <v>79.545454545454547</v>
      </c>
      <c r="Q6" t="s">
        <v>14</v>
      </c>
      <c r="R6" t="s">
        <v>17</v>
      </c>
    </row>
    <row r="7" spans="1:18" x14ac:dyDescent="0.25">
      <c r="B7" t="s">
        <v>1</v>
      </c>
      <c r="C7" t="str">
        <f t="shared" si="2"/>
        <v>Вагонка Липа 0,9 м сорт 0</v>
      </c>
      <c r="D7" s="9">
        <v>0</v>
      </c>
      <c r="E7" s="10">
        <v>0.9</v>
      </c>
      <c r="F7">
        <v>88</v>
      </c>
      <c r="G7">
        <v>14</v>
      </c>
      <c r="H7" t="s">
        <v>5</v>
      </c>
      <c r="I7" s="1">
        <f t="shared" si="3"/>
        <v>5.3999999999999995</v>
      </c>
      <c r="J7" s="2">
        <f t="shared" si="4"/>
        <v>1.1474995983751406E-3</v>
      </c>
      <c r="K7">
        <v>10</v>
      </c>
      <c r="L7">
        <f t="shared" si="5"/>
        <v>9</v>
      </c>
      <c r="M7" s="1">
        <f t="shared" si="0"/>
        <v>7.92</v>
      </c>
      <c r="N7">
        <v>70</v>
      </c>
      <c r="O7">
        <f t="shared" si="1"/>
        <v>630</v>
      </c>
      <c r="P7" s="3">
        <f t="shared" si="6"/>
        <v>79.545454545454547</v>
      </c>
      <c r="Q7" t="s">
        <v>14</v>
      </c>
      <c r="R7" t="s">
        <v>17</v>
      </c>
    </row>
    <row r="8" spans="1:18" x14ac:dyDescent="0.25">
      <c r="B8" t="s">
        <v>1</v>
      </c>
      <c r="C8" t="str">
        <f t="shared" si="2"/>
        <v>Вагонка Липа 1 м сорт 0</v>
      </c>
      <c r="D8" s="9">
        <v>0</v>
      </c>
      <c r="E8" s="10">
        <v>1</v>
      </c>
      <c r="F8">
        <v>88</v>
      </c>
      <c r="G8">
        <v>14</v>
      </c>
      <c r="H8" t="s">
        <v>5</v>
      </c>
      <c r="I8" s="1">
        <f t="shared" si="3"/>
        <v>6</v>
      </c>
      <c r="J8" s="2">
        <f t="shared" si="4"/>
        <v>1.2749995537501562E-3</v>
      </c>
      <c r="K8">
        <v>10</v>
      </c>
      <c r="L8">
        <f t="shared" si="5"/>
        <v>10</v>
      </c>
      <c r="M8" s="1">
        <f t="shared" si="0"/>
        <v>8.8000000000000007</v>
      </c>
      <c r="N8">
        <v>70</v>
      </c>
      <c r="O8">
        <f t="shared" si="1"/>
        <v>700</v>
      </c>
      <c r="P8" s="3">
        <f t="shared" si="6"/>
        <v>79.545454545454533</v>
      </c>
      <c r="Q8" t="s">
        <v>14</v>
      </c>
      <c r="R8" t="s">
        <v>17</v>
      </c>
    </row>
    <row r="9" spans="1:18" x14ac:dyDescent="0.25">
      <c r="B9" t="s">
        <v>1</v>
      </c>
      <c r="C9" t="str">
        <f t="shared" si="2"/>
        <v>Вагонка Липа 1,1 м сорт 0</v>
      </c>
      <c r="D9" s="9">
        <v>0</v>
      </c>
      <c r="E9" s="10">
        <v>1.1000000000000001</v>
      </c>
      <c r="F9">
        <v>88</v>
      </c>
      <c r="G9">
        <v>14</v>
      </c>
      <c r="H9" t="s">
        <v>5</v>
      </c>
      <c r="I9" s="1">
        <f t="shared" si="3"/>
        <v>6.6</v>
      </c>
      <c r="J9" s="2">
        <f t="shared" si="4"/>
        <v>1.4024995091251719E-3</v>
      </c>
      <c r="K9">
        <v>10</v>
      </c>
      <c r="L9">
        <f t="shared" si="5"/>
        <v>11</v>
      </c>
      <c r="M9" s="1">
        <f t="shared" si="0"/>
        <v>9.68</v>
      </c>
      <c r="N9">
        <v>70</v>
      </c>
      <c r="O9">
        <f t="shared" si="1"/>
        <v>770</v>
      </c>
      <c r="P9" s="3">
        <f t="shared" si="6"/>
        <v>79.545454545454547</v>
      </c>
      <c r="Q9" t="s">
        <v>14</v>
      </c>
      <c r="R9" t="s">
        <v>17</v>
      </c>
    </row>
    <row r="10" spans="1:18" x14ac:dyDescent="0.25">
      <c r="B10" t="s">
        <v>1</v>
      </c>
      <c r="C10" t="str">
        <f t="shared" si="2"/>
        <v>Вагонка Липа 1,2 м сорт 0</v>
      </c>
      <c r="D10" s="9">
        <v>0</v>
      </c>
      <c r="E10" s="10">
        <v>1.2</v>
      </c>
      <c r="F10">
        <v>88</v>
      </c>
      <c r="G10">
        <v>14</v>
      </c>
      <c r="H10" t="s">
        <v>5</v>
      </c>
      <c r="I10" s="1">
        <f t="shared" si="3"/>
        <v>7.1999999999999993</v>
      </c>
      <c r="J10" s="2">
        <f t="shared" si="4"/>
        <v>1.5299994645001874E-3</v>
      </c>
      <c r="K10">
        <v>10</v>
      </c>
      <c r="L10">
        <f t="shared" si="5"/>
        <v>12</v>
      </c>
      <c r="M10" s="1">
        <f t="shared" si="0"/>
        <v>10.56</v>
      </c>
      <c r="N10">
        <v>70</v>
      </c>
      <c r="O10">
        <f t="shared" si="1"/>
        <v>840</v>
      </c>
      <c r="P10" s="3">
        <f t="shared" si="6"/>
        <v>79.545454545454547</v>
      </c>
      <c r="Q10" t="s">
        <v>14</v>
      </c>
      <c r="R10" t="s">
        <v>17</v>
      </c>
    </row>
    <row r="11" spans="1:18" x14ac:dyDescent="0.25">
      <c r="B11" t="s">
        <v>1</v>
      </c>
      <c r="C11" t="str">
        <f t="shared" si="2"/>
        <v>Вагонка Липа 1,3 м сорт 0</v>
      </c>
      <c r="D11" s="9">
        <v>0</v>
      </c>
      <c r="E11" s="10">
        <v>1.3</v>
      </c>
      <c r="F11">
        <v>88</v>
      </c>
      <c r="G11">
        <v>14</v>
      </c>
      <c r="H11" t="s">
        <v>5</v>
      </c>
      <c r="I11" s="1">
        <f t="shared" si="3"/>
        <v>7.8</v>
      </c>
      <c r="J11" s="2">
        <f t="shared" si="4"/>
        <v>1.6574994198752032E-3</v>
      </c>
      <c r="K11">
        <v>10</v>
      </c>
      <c r="L11">
        <f t="shared" si="5"/>
        <v>13</v>
      </c>
      <c r="M11" s="1">
        <f t="shared" si="0"/>
        <v>11.44</v>
      </c>
      <c r="N11">
        <v>70</v>
      </c>
      <c r="O11">
        <f t="shared" si="1"/>
        <v>910</v>
      </c>
      <c r="P11" s="3">
        <f t="shared" si="6"/>
        <v>79.545454545454547</v>
      </c>
      <c r="Q11" t="s">
        <v>14</v>
      </c>
      <c r="R11" t="s">
        <v>17</v>
      </c>
    </row>
    <row r="12" spans="1:18" x14ac:dyDescent="0.25">
      <c r="B12" t="s">
        <v>1</v>
      </c>
      <c r="C12" t="str">
        <f t="shared" si="2"/>
        <v>Вагонка Липа 1,4 м сорт 0</v>
      </c>
      <c r="D12" s="9">
        <v>0</v>
      </c>
      <c r="E12" s="10">
        <v>1.4</v>
      </c>
      <c r="F12">
        <v>88</v>
      </c>
      <c r="G12">
        <v>14</v>
      </c>
      <c r="H12" t="s">
        <v>5</v>
      </c>
      <c r="I12" s="1">
        <f t="shared" si="3"/>
        <v>8.4</v>
      </c>
      <c r="J12" s="2">
        <f t="shared" si="4"/>
        <v>1.7849993752502187E-3</v>
      </c>
      <c r="K12">
        <v>10</v>
      </c>
      <c r="L12">
        <f t="shared" si="5"/>
        <v>14</v>
      </c>
      <c r="M12" s="1">
        <f t="shared" si="0"/>
        <v>12.32</v>
      </c>
      <c r="N12">
        <v>70</v>
      </c>
      <c r="O12">
        <f t="shared" si="1"/>
        <v>980</v>
      </c>
      <c r="P12" s="3">
        <f t="shared" si="6"/>
        <v>79.545454545454547</v>
      </c>
      <c r="Q12" t="s">
        <v>14</v>
      </c>
      <c r="R12" t="s">
        <v>17</v>
      </c>
    </row>
    <row r="13" spans="1:18" x14ac:dyDescent="0.25">
      <c r="B13" t="s">
        <v>1</v>
      </c>
      <c r="C13" t="str">
        <f t="shared" si="2"/>
        <v>Вагонка Липа 1,5 м сорт 0</v>
      </c>
      <c r="D13" s="9">
        <v>0</v>
      </c>
      <c r="E13" s="10">
        <v>1.5</v>
      </c>
      <c r="F13">
        <v>88</v>
      </c>
      <c r="G13">
        <v>14</v>
      </c>
      <c r="H13" t="s">
        <v>5</v>
      </c>
      <c r="I13" s="1">
        <f t="shared" si="3"/>
        <v>9</v>
      </c>
      <c r="J13" s="2">
        <f t="shared" si="4"/>
        <v>1.9124993306252345E-3</v>
      </c>
      <c r="K13">
        <v>10</v>
      </c>
      <c r="L13">
        <f t="shared" si="5"/>
        <v>15</v>
      </c>
      <c r="M13" s="1">
        <f t="shared" si="0"/>
        <v>13.2</v>
      </c>
      <c r="N13">
        <v>70</v>
      </c>
      <c r="O13">
        <f t="shared" si="1"/>
        <v>1050</v>
      </c>
      <c r="P13" s="3">
        <f t="shared" si="6"/>
        <v>79.545454545454547</v>
      </c>
      <c r="Q13" t="s">
        <v>14</v>
      </c>
      <c r="R13" t="s">
        <v>17</v>
      </c>
    </row>
    <row r="14" spans="1:18" x14ac:dyDescent="0.25">
      <c r="B14" t="s">
        <v>1</v>
      </c>
      <c r="C14" t="str">
        <f t="shared" si="2"/>
        <v>Вагонка Липа 1,6 м сорт 0</v>
      </c>
      <c r="D14" s="9">
        <v>0</v>
      </c>
      <c r="E14" s="10">
        <v>1.6</v>
      </c>
      <c r="F14">
        <v>88</v>
      </c>
      <c r="G14">
        <v>14</v>
      </c>
      <c r="H14" t="s">
        <v>5</v>
      </c>
      <c r="I14" s="1">
        <f t="shared" si="3"/>
        <v>9.6</v>
      </c>
      <c r="J14" s="2">
        <f t="shared" si="4"/>
        <v>2.0399992860002502E-3</v>
      </c>
      <c r="K14">
        <v>10</v>
      </c>
      <c r="L14">
        <f t="shared" si="5"/>
        <v>16</v>
      </c>
      <c r="M14" s="1">
        <f t="shared" si="0"/>
        <v>14.08</v>
      </c>
      <c r="N14">
        <v>70</v>
      </c>
      <c r="O14">
        <f t="shared" si="1"/>
        <v>1120</v>
      </c>
      <c r="P14" s="3">
        <f t="shared" si="6"/>
        <v>79.545454545454547</v>
      </c>
      <c r="Q14" t="s">
        <v>14</v>
      </c>
      <c r="R14" t="s">
        <v>17</v>
      </c>
    </row>
    <row r="15" spans="1:18" x14ac:dyDescent="0.25">
      <c r="B15" t="s">
        <v>1</v>
      </c>
      <c r="C15" t="str">
        <f t="shared" si="2"/>
        <v>Вагонка Липа 1,7 м сорт 0</v>
      </c>
      <c r="D15" s="9">
        <v>0</v>
      </c>
      <c r="E15" s="10">
        <v>1.7</v>
      </c>
      <c r="F15">
        <v>88</v>
      </c>
      <c r="G15">
        <v>14</v>
      </c>
      <c r="H15" t="s">
        <v>5</v>
      </c>
      <c r="I15" s="1">
        <f t="shared" si="3"/>
        <v>10.199999999999999</v>
      </c>
      <c r="J15" s="2">
        <f t="shared" si="4"/>
        <v>2.1674992413752655E-3</v>
      </c>
      <c r="K15">
        <v>10</v>
      </c>
      <c r="L15">
        <f t="shared" si="5"/>
        <v>17</v>
      </c>
      <c r="M15" s="1">
        <f t="shared" si="0"/>
        <v>14.96</v>
      </c>
      <c r="N15">
        <v>70</v>
      </c>
      <c r="O15">
        <f t="shared" si="1"/>
        <v>1190</v>
      </c>
      <c r="P15" s="3">
        <f t="shared" si="6"/>
        <v>79.545454545454547</v>
      </c>
      <c r="Q15" t="s">
        <v>14</v>
      </c>
      <c r="R15" t="s">
        <v>17</v>
      </c>
    </row>
    <row r="16" spans="1:18" x14ac:dyDescent="0.25">
      <c r="B16" t="s">
        <v>1</v>
      </c>
      <c r="C16" t="str">
        <f t="shared" si="2"/>
        <v>Вагонка Липа 1,8 м сорт 0</v>
      </c>
      <c r="D16" s="9">
        <v>0</v>
      </c>
      <c r="E16" s="10">
        <v>1.8</v>
      </c>
      <c r="F16">
        <v>88</v>
      </c>
      <c r="G16">
        <v>14</v>
      </c>
      <c r="H16" t="s">
        <v>5</v>
      </c>
      <c r="I16" s="1">
        <f t="shared" si="3"/>
        <v>10.799999999999999</v>
      </c>
      <c r="J16" s="2">
        <f t="shared" si="4"/>
        <v>2.2949991967502813E-3</v>
      </c>
      <c r="K16">
        <v>10</v>
      </c>
      <c r="L16">
        <f t="shared" si="5"/>
        <v>18</v>
      </c>
      <c r="M16" s="1">
        <f t="shared" si="0"/>
        <v>15.84</v>
      </c>
      <c r="N16">
        <v>90</v>
      </c>
      <c r="O16">
        <f t="shared" si="1"/>
        <v>1620</v>
      </c>
      <c r="P16" s="3">
        <f t="shared" si="6"/>
        <v>102.27272727272728</v>
      </c>
      <c r="Q16" t="s">
        <v>15</v>
      </c>
      <c r="R16" t="s">
        <v>16</v>
      </c>
    </row>
    <row r="17" spans="2:18" x14ac:dyDescent="0.25">
      <c r="B17" t="s">
        <v>1</v>
      </c>
      <c r="C17" t="str">
        <f t="shared" si="2"/>
        <v>Вагонка Липа 1,9 м сорт 0</v>
      </c>
      <c r="D17" s="9">
        <v>0</v>
      </c>
      <c r="E17" s="10">
        <v>1.9</v>
      </c>
      <c r="F17">
        <v>88</v>
      </c>
      <c r="G17">
        <v>14</v>
      </c>
      <c r="H17" t="s">
        <v>5</v>
      </c>
      <c r="I17" s="1">
        <f t="shared" si="3"/>
        <v>11.4</v>
      </c>
      <c r="J17" s="2">
        <f t="shared" si="4"/>
        <v>2.4224991521252966E-3</v>
      </c>
      <c r="K17">
        <v>10</v>
      </c>
      <c r="L17">
        <f t="shared" si="5"/>
        <v>19</v>
      </c>
      <c r="M17" s="1">
        <f t="shared" si="0"/>
        <v>16.72</v>
      </c>
      <c r="N17">
        <v>90</v>
      </c>
      <c r="O17">
        <f t="shared" si="1"/>
        <v>1710</v>
      </c>
      <c r="P17" s="3">
        <f t="shared" si="6"/>
        <v>102.27272727272728</v>
      </c>
      <c r="Q17" t="s">
        <v>15</v>
      </c>
      <c r="R17" t="s">
        <v>16</v>
      </c>
    </row>
    <row r="18" spans="2:18" x14ac:dyDescent="0.25">
      <c r="B18" t="s">
        <v>1</v>
      </c>
      <c r="C18" t="str">
        <f t="shared" si="2"/>
        <v>Вагонка Липа 2 м сорт 0</v>
      </c>
      <c r="D18" s="9">
        <v>0</v>
      </c>
      <c r="E18" s="10">
        <v>2</v>
      </c>
      <c r="F18">
        <v>88</v>
      </c>
      <c r="G18">
        <v>14</v>
      </c>
      <c r="H18" t="s">
        <v>5</v>
      </c>
      <c r="I18" s="1">
        <f t="shared" si="3"/>
        <v>12</v>
      </c>
      <c r="J18" s="2">
        <f t="shared" si="4"/>
        <v>2.5499991075003123E-3</v>
      </c>
      <c r="K18">
        <v>10</v>
      </c>
      <c r="L18">
        <f t="shared" si="5"/>
        <v>20</v>
      </c>
      <c r="M18" s="1">
        <f t="shared" si="0"/>
        <v>17.600000000000001</v>
      </c>
      <c r="N18">
        <v>90</v>
      </c>
      <c r="O18">
        <f t="shared" si="1"/>
        <v>1800</v>
      </c>
      <c r="P18" s="3">
        <f t="shared" si="6"/>
        <v>102.27272727272727</v>
      </c>
      <c r="Q18" t="s">
        <v>15</v>
      </c>
      <c r="R18" t="s">
        <v>16</v>
      </c>
    </row>
    <row r="19" spans="2:18" x14ac:dyDescent="0.25">
      <c r="B19" t="s">
        <v>1</v>
      </c>
      <c r="C19" t="str">
        <f t="shared" si="2"/>
        <v>Вагонка Липа 2,1 м сорт 0</v>
      </c>
      <c r="D19" s="9">
        <v>0</v>
      </c>
      <c r="E19" s="10">
        <v>2.1</v>
      </c>
      <c r="F19">
        <v>88</v>
      </c>
      <c r="G19">
        <v>14</v>
      </c>
      <c r="H19" t="s">
        <v>5</v>
      </c>
      <c r="I19" s="1">
        <f t="shared" si="3"/>
        <v>12.6</v>
      </c>
      <c r="J19" s="2">
        <f t="shared" si="4"/>
        <v>2.6774990628753281E-3</v>
      </c>
      <c r="K19">
        <v>10</v>
      </c>
      <c r="L19">
        <f t="shared" si="5"/>
        <v>21</v>
      </c>
      <c r="M19" s="1">
        <f t="shared" si="0"/>
        <v>18.48</v>
      </c>
      <c r="N19">
        <v>90</v>
      </c>
      <c r="O19">
        <f t="shared" si="1"/>
        <v>1890</v>
      </c>
      <c r="P19" s="3">
        <f t="shared" si="6"/>
        <v>102.27272727272727</v>
      </c>
      <c r="Q19" t="s">
        <v>15</v>
      </c>
      <c r="R19" t="s">
        <v>16</v>
      </c>
    </row>
    <row r="20" spans="2:18" x14ac:dyDescent="0.25">
      <c r="B20" t="s">
        <v>1</v>
      </c>
      <c r="C20" t="str">
        <f t="shared" si="2"/>
        <v>Вагонка Липа 2,2 м сорт 0</v>
      </c>
      <c r="D20" s="9">
        <v>0</v>
      </c>
      <c r="E20" s="10">
        <v>2.2000000000000002</v>
      </c>
      <c r="F20">
        <v>88</v>
      </c>
      <c r="G20">
        <v>14</v>
      </c>
      <c r="H20" t="s">
        <v>5</v>
      </c>
      <c r="I20" s="1">
        <f t="shared" si="3"/>
        <v>13.2</v>
      </c>
      <c r="J20" s="2">
        <f t="shared" si="4"/>
        <v>2.8049990182503438E-3</v>
      </c>
      <c r="K20">
        <v>10</v>
      </c>
      <c r="L20">
        <f t="shared" si="5"/>
        <v>22</v>
      </c>
      <c r="M20" s="1">
        <f t="shared" si="0"/>
        <v>19.36</v>
      </c>
      <c r="N20">
        <v>90</v>
      </c>
      <c r="O20">
        <f t="shared" si="1"/>
        <v>1980</v>
      </c>
      <c r="P20" s="3">
        <f t="shared" si="6"/>
        <v>102.27272727272728</v>
      </c>
      <c r="Q20" t="s">
        <v>15</v>
      </c>
      <c r="R20" t="s">
        <v>16</v>
      </c>
    </row>
    <row r="21" spans="2:18" x14ac:dyDescent="0.25">
      <c r="B21" t="s">
        <v>1</v>
      </c>
      <c r="C21" t="str">
        <f t="shared" si="2"/>
        <v>Вагонка Липа 2,3 м сорт 0</v>
      </c>
      <c r="D21" s="9">
        <v>0</v>
      </c>
      <c r="E21" s="10">
        <v>2.2999999999999998</v>
      </c>
      <c r="F21">
        <v>88</v>
      </c>
      <c r="G21">
        <v>14</v>
      </c>
      <c r="H21" t="s">
        <v>5</v>
      </c>
      <c r="I21" s="1">
        <f t="shared" si="3"/>
        <v>13.799999999999999</v>
      </c>
      <c r="J21" s="2">
        <f t="shared" si="4"/>
        <v>2.9324989736253591E-3</v>
      </c>
      <c r="K21">
        <v>10</v>
      </c>
      <c r="L21">
        <f t="shared" si="5"/>
        <v>23</v>
      </c>
      <c r="M21" s="1">
        <f t="shared" si="0"/>
        <v>20.239999999999998</v>
      </c>
      <c r="N21">
        <v>90</v>
      </c>
      <c r="O21">
        <f t="shared" si="1"/>
        <v>2070</v>
      </c>
      <c r="P21" s="3">
        <f t="shared" si="6"/>
        <v>102.27272727272728</v>
      </c>
      <c r="Q21" t="s">
        <v>15</v>
      </c>
      <c r="R21" t="s">
        <v>16</v>
      </c>
    </row>
    <row r="22" spans="2:18" x14ac:dyDescent="0.25">
      <c r="B22" t="s">
        <v>1</v>
      </c>
      <c r="C22" t="str">
        <f t="shared" si="2"/>
        <v>Вагонка Липа 2,4 м сорт 0</v>
      </c>
      <c r="D22" s="9">
        <v>0</v>
      </c>
      <c r="E22" s="10">
        <v>2.4</v>
      </c>
      <c r="F22">
        <v>88</v>
      </c>
      <c r="G22">
        <v>14</v>
      </c>
      <c r="H22" t="s">
        <v>5</v>
      </c>
      <c r="I22" s="1">
        <f t="shared" si="3"/>
        <v>14.399999999999999</v>
      </c>
      <c r="J22" s="2">
        <f t="shared" si="4"/>
        <v>3.0599989290003749E-3</v>
      </c>
      <c r="K22">
        <v>10</v>
      </c>
      <c r="L22">
        <f t="shared" si="5"/>
        <v>24</v>
      </c>
      <c r="M22" s="1">
        <f t="shared" si="0"/>
        <v>21.12</v>
      </c>
      <c r="N22">
        <v>90</v>
      </c>
      <c r="O22">
        <f t="shared" si="1"/>
        <v>2160</v>
      </c>
      <c r="P22" s="3">
        <f t="shared" si="6"/>
        <v>102.27272727272727</v>
      </c>
      <c r="Q22" t="s">
        <v>15</v>
      </c>
      <c r="R22" t="s">
        <v>16</v>
      </c>
    </row>
    <row r="23" spans="2:18" x14ac:dyDescent="0.25">
      <c r="B23" t="s">
        <v>1</v>
      </c>
      <c r="C23" t="str">
        <f t="shared" si="2"/>
        <v>Вагонка Липа 2,5 м сорт 0</v>
      </c>
      <c r="D23" s="9">
        <v>0</v>
      </c>
      <c r="E23" s="10">
        <v>2.5</v>
      </c>
      <c r="F23">
        <v>88</v>
      </c>
      <c r="G23">
        <v>14</v>
      </c>
      <c r="H23" t="s">
        <v>5</v>
      </c>
      <c r="I23" s="1">
        <f t="shared" si="3"/>
        <v>15</v>
      </c>
      <c r="J23" s="2">
        <f t="shared" si="4"/>
        <v>3.1874988843753906E-3</v>
      </c>
      <c r="K23">
        <v>10</v>
      </c>
      <c r="L23">
        <f t="shared" si="5"/>
        <v>25</v>
      </c>
      <c r="M23" s="1">
        <f t="shared" si="0"/>
        <v>22</v>
      </c>
      <c r="N23">
        <v>90</v>
      </c>
      <c r="O23">
        <f t="shared" si="1"/>
        <v>2250</v>
      </c>
      <c r="P23" s="3">
        <f t="shared" si="6"/>
        <v>102.27272727272727</v>
      </c>
      <c r="Q23" t="s">
        <v>15</v>
      </c>
      <c r="R23" t="s">
        <v>16</v>
      </c>
    </row>
    <row r="24" spans="2:18" x14ac:dyDescent="0.25">
      <c r="B24" t="s">
        <v>1</v>
      </c>
      <c r="C24" t="str">
        <f t="shared" si="2"/>
        <v>Вагонка Липа 2,6 м сорт 0</v>
      </c>
      <c r="D24" s="9">
        <v>0</v>
      </c>
      <c r="E24" s="10">
        <v>2.6</v>
      </c>
      <c r="F24">
        <v>88</v>
      </c>
      <c r="G24">
        <v>14</v>
      </c>
      <c r="H24" t="s">
        <v>5</v>
      </c>
      <c r="I24" s="1">
        <f t="shared" si="3"/>
        <v>15.6</v>
      </c>
      <c r="J24" s="2">
        <f t="shared" si="4"/>
        <v>3.3149988397504064E-3</v>
      </c>
      <c r="K24">
        <v>10</v>
      </c>
      <c r="L24">
        <f t="shared" si="5"/>
        <v>26</v>
      </c>
      <c r="M24" s="1">
        <f t="shared" si="0"/>
        <v>22.88</v>
      </c>
      <c r="N24">
        <v>90</v>
      </c>
      <c r="O24">
        <f t="shared" si="1"/>
        <v>2340</v>
      </c>
      <c r="P24" s="3">
        <f t="shared" si="6"/>
        <v>102.27272727272728</v>
      </c>
      <c r="Q24" t="s">
        <v>15</v>
      </c>
      <c r="R24" t="s">
        <v>16</v>
      </c>
    </row>
    <row r="25" spans="2:18" x14ac:dyDescent="0.25">
      <c r="B25" t="s">
        <v>1</v>
      </c>
      <c r="C25" t="str">
        <f t="shared" si="2"/>
        <v>Вагонка Липа 2,7 м сорт 0</v>
      </c>
      <c r="D25" s="9">
        <v>0</v>
      </c>
      <c r="E25" s="10">
        <v>2.7</v>
      </c>
      <c r="F25">
        <v>88</v>
      </c>
      <c r="G25">
        <v>14</v>
      </c>
      <c r="H25" t="s">
        <v>5</v>
      </c>
      <c r="I25" s="1">
        <f t="shared" si="3"/>
        <v>16.2</v>
      </c>
      <c r="J25" s="2">
        <f t="shared" si="4"/>
        <v>3.4424987951254221E-3</v>
      </c>
      <c r="K25">
        <v>10</v>
      </c>
      <c r="L25">
        <f t="shared" si="5"/>
        <v>27</v>
      </c>
      <c r="M25" s="1">
        <f t="shared" si="0"/>
        <v>23.76</v>
      </c>
      <c r="N25">
        <v>90</v>
      </c>
      <c r="O25">
        <f t="shared" si="1"/>
        <v>2430</v>
      </c>
      <c r="P25" s="3">
        <f t="shared" si="6"/>
        <v>102.27272727272727</v>
      </c>
      <c r="Q25" t="s">
        <v>15</v>
      </c>
      <c r="R25" t="s">
        <v>16</v>
      </c>
    </row>
    <row r="26" spans="2:18" x14ac:dyDescent="0.25">
      <c r="B26" t="s">
        <v>1</v>
      </c>
      <c r="C26" t="str">
        <f t="shared" si="2"/>
        <v>Вагонка Липа 2,8 м сорт 0</v>
      </c>
      <c r="D26" s="9">
        <v>0</v>
      </c>
      <c r="E26" s="10">
        <v>2.8</v>
      </c>
      <c r="F26">
        <v>88</v>
      </c>
      <c r="G26">
        <v>14</v>
      </c>
      <c r="H26" t="s">
        <v>5</v>
      </c>
      <c r="I26" s="1">
        <f t="shared" si="3"/>
        <v>16.8</v>
      </c>
      <c r="J26" s="2">
        <f t="shared" si="4"/>
        <v>3.5699987505004374E-3</v>
      </c>
      <c r="K26">
        <v>10</v>
      </c>
      <c r="L26">
        <f t="shared" si="5"/>
        <v>28</v>
      </c>
      <c r="M26" s="1">
        <f t="shared" si="0"/>
        <v>24.64</v>
      </c>
      <c r="N26">
        <v>90</v>
      </c>
      <c r="O26">
        <f t="shared" si="1"/>
        <v>2520</v>
      </c>
      <c r="P26" s="3">
        <f t="shared" si="6"/>
        <v>102.27272727272727</v>
      </c>
      <c r="Q26" t="s">
        <v>15</v>
      </c>
      <c r="R26" t="s">
        <v>16</v>
      </c>
    </row>
    <row r="27" spans="2:18" x14ac:dyDescent="0.25">
      <c r="B27" t="s">
        <v>1</v>
      </c>
      <c r="C27" t="str">
        <f t="shared" si="2"/>
        <v>Вагонка Липа 2,9 м сорт 0</v>
      </c>
      <c r="D27" s="9">
        <v>0</v>
      </c>
      <c r="E27" s="10">
        <v>2.9</v>
      </c>
      <c r="F27">
        <v>88</v>
      </c>
      <c r="G27">
        <v>14</v>
      </c>
      <c r="H27" t="s">
        <v>5</v>
      </c>
      <c r="I27" s="1">
        <f t="shared" si="3"/>
        <v>17.399999999999999</v>
      </c>
      <c r="J27" s="2">
        <f t="shared" si="4"/>
        <v>3.6974987058754532E-3</v>
      </c>
      <c r="K27">
        <v>10</v>
      </c>
      <c r="L27">
        <f t="shared" si="5"/>
        <v>29</v>
      </c>
      <c r="M27" s="1">
        <f t="shared" si="0"/>
        <v>25.52</v>
      </c>
      <c r="N27">
        <v>90</v>
      </c>
      <c r="O27">
        <f t="shared" si="1"/>
        <v>2610</v>
      </c>
      <c r="P27" s="3">
        <f t="shared" si="6"/>
        <v>102.27272727272728</v>
      </c>
      <c r="Q27" t="s">
        <v>15</v>
      </c>
      <c r="R27" t="s">
        <v>16</v>
      </c>
    </row>
    <row r="28" spans="2:18" x14ac:dyDescent="0.25">
      <c r="B28" t="s">
        <v>1</v>
      </c>
      <c r="C28" t="str">
        <f t="shared" si="2"/>
        <v>Вагонка Липа 3 м сорт 0</v>
      </c>
      <c r="D28" s="9">
        <v>0</v>
      </c>
      <c r="E28" s="10">
        <v>3</v>
      </c>
      <c r="F28">
        <v>88</v>
      </c>
      <c r="G28">
        <v>14</v>
      </c>
      <c r="H28" t="s">
        <v>5</v>
      </c>
      <c r="I28" s="1">
        <f t="shared" si="3"/>
        <v>18</v>
      </c>
      <c r="J28" s="2">
        <f t="shared" si="4"/>
        <v>3.8249986612504689E-3</v>
      </c>
      <c r="K28">
        <v>10</v>
      </c>
      <c r="L28">
        <f t="shared" si="5"/>
        <v>30</v>
      </c>
      <c r="M28" s="1">
        <f t="shared" si="0"/>
        <v>26.4</v>
      </c>
      <c r="N28">
        <v>90</v>
      </c>
      <c r="O28">
        <f t="shared" si="1"/>
        <v>2700</v>
      </c>
      <c r="P28" s="3">
        <f t="shared" si="6"/>
        <v>102.27272727272728</v>
      </c>
      <c r="Q28" t="s">
        <v>15</v>
      </c>
      <c r="R28" t="s">
        <v>16</v>
      </c>
    </row>
    <row r="29" spans="2:18" x14ac:dyDescent="0.25">
      <c r="B29" t="s">
        <v>1</v>
      </c>
      <c r="C29" t="str">
        <f t="shared" si="2"/>
        <v>Вагонка Липа 0,5 м сорт I</v>
      </c>
      <c r="D29" s="11" t="s">
        <v>3</v>
      </c>
      <c r="E29" s="10">
        <v>0.5</v>
      </c>
      <c r="F29">
        <v>88</v>
      </c>
      <c r="G29">
        <v>14</v>
      </c>
      <c r="H29" t="s">
        <v>5</v>
      </c>
      <c r="I29" s="1">
        <f t="shared" si="3"/>
        <v>3</v>
      </c>
      <c r="J29" s="2">
        <f t="shared" si="4"/>
        <v>6.3749977687507808E-4</v>
      </c>
      <c r="K29">
        <v>10</v>
      </c>
      <c r="L29">
        <f t="shared" si="5"/>
        <v>5</v>
      </c>
      <c r="M29" s="1">
        <f t="shared" si="0"/>
        <v>4.4000000000000004</v>
      </c>
      <c r="N29">
        <v>50</v>
      </c>
      <c r="O29">
        <f t="shared" si="1"/>
        <v>250</v>
      </c>
      <c r="P29" s="3">
        <f t="shared" si="6"/>
        <v>56.818181818181813</v>
      </c>
      <c r="Q29" t="s">
        <v>14</v>
      </c>
      <c r="R29" t="s">
        <v>17</v>
      </c>
    </row>
    <row r="30" spans="2:18" x14ac:dyDescent="0.25">
      <c r="B30" t="s">
        <v>1</v>
      </c>
      <c r="C30" t="str">
        <f t="shared" si="2"/>
        <v>Вагонка Липа 0,6 м сорт I</v>
      </c>
      <c r="D30" s="11" t="s">
        <v>3</v>
      </c>
      <c r="E30" s="10">
        <v>0.6</v>
      </c>
      <c r="F30">
        <v>88</v>
      </c>
      <c r="G30">
        <v>14</v>
      </c>
      <c r="H30" t="s">
        <v>5</v>
      </c>
      <c r="I30" s="1">
        <f t="shared" si="3"/>
        <v>3.5999999999999996</v>
      </c>
      <c r="J30" s="2">
        <f t="shared" si="4"/>
        <v>7.6499973225009372E-4</v>
      </c>
      <c r="K30">
        <v>10</v>
      </c>
      <c r="L30">
        <f t="shared" si="5"/>
        <v>6</v>
      </c>
      <c r="M30" s="1">
        <f t="shared" si="0"/>
        <v>5.28</v>
      </c>
      <c r="N30">
        <v>50</v>
      </c>
      <c r="O30">
        <f t="shared" si="1"/>
        <v>300</v>
      </c>
      <c r="P30" s="3">
        <f t="shared" si="6"/>
        <v>56.818181818181813</v>
      </c>
      <c r="Q30" t="s">
        <v>14</v>
      </c>
      <c r="R30" t="s">
        <v>17</v>
      </c>
    </row>
    <row r="31" spans="2:18" x14ac:dyDescent="0.25">
      <c r="B31" t="s">
        <v>1</v>
      </c>
      <c r="C31" t="str">
        <f t="shared" si="2"/>
        <v>Вагонка Липа 0,7 м сорт I</v>
      </c>
      <c r="D31" s="11" t="s">
        <v>3</v>
      </c>
      <c r="E31" s="10">
        <v>0.7</v>
      </c>
      <c r="F31">
        <v>88</v>
      </c>
      <c r="G31">
        <v>14</v>
      </c>
      <c r="H31" t="s">
        <v>5</v>
      </c>
      <c r="I31" s="1">
        <f t="shared" si="3"/>
        <v>4.2</v>
      </c>
      <c r="J31" s="2">
        <f t="shared" si="4"/>
        <v>8.9249968762510935E-4</v>
      </c>
      <c r="K31">
        <v>10</v>
      </c>
      <c r="L31">
        <f t="shared" si="5"/>
        <v>7</v>
      </c>
      <c r="M31" s="1">
        <f t="shared" si="0"/>
        <v>6.16</v>
      </c>
      <c r="N31">
        <v>50</v>
      </c>
      <c r="O31">
        <f t="shared" si="1"/>
        <v>350</v>
      </c>
      <c r="P31" s="3">
        <f t="shared" si="6"/>
        <v>56.81818181818182</v>
      </c>
      <c r="Q31" t="s">
        <v>14</v>
      </c>
      <c r="R31" t="s">
        <v>17</v>
      </c>
    </row>
    <row r="32" spans="2:18" x14ac:dyDescent="0.25">
      <c r="B32" t="s">
        <v>1</v>
      </c>
      <c r="C32" t="str">
        <f t="shared" si="2"/>
        <v>Вагонка Липа 0,8 м сорт I</v>
      </c>
      <c r="D32" s="11" t="s">
        <v>3</v>
      </c>
      <c r="E32" s="10">
        <v>0.8</v>
      </c>
      <c r="F32">
        <v>88</v>
      </c>
      <c r="G32">
        <v>14</v>
      </c>
      <c r="H32" t="s">
        <v>5</v>
      </c>
      <c r="I32" s="1">
        <f t="shared" si="3"/>
        <v>4.8</v>
      </c>
      <c r="J32" s="2">
        <f t="shared" si="4"/>
        <v>1.0199996430001251E-3</v>
      </c>
      <c r="K32">
        <v>10</v>
      </c>
      <c r="L32">
        <f t="shared" si="5"/>
        <v>8</v>
      </c>
      <c r="M32" s="1">
        <f t="shared" si="0"/>
        <v>7.04</v>
      </c>
      <c r="N32">
        <v>50</v>
      </c>
      <c r="O32">
        <f t="shared" si="1"/>
        <v>400</v>
      </c>
      <c r="P32" s="3">
        <f t="shared" si="6"/>
        <v>56.81818181818182</v>
      </c>
      <c r="Q32" t="s">
        <v>14</v>
      </c>
      <c r="R32" t="s">
        <v>17</v>
      </c>
    </row>
    <row r="33" spans="2:18" x14ac:dyDescent="0.25">
      <c r="B33" t="s">
        <v>1</v>
      </c>
      <c r="C33" t="str">
        <f t="shared" si="2"/>
        <v>Вагонка Липа 0,9 м сорт I</v>
      </c>
      <c r="D33" s="11" t="s">
        <v>3</v>
      </c>
      <c r="E33" s="10">
        <v>0.9</v>
      </c>
      <c r="F33">
        <v>88</v>
      </c>
      <c r="G33">
        <v>14</v>
      </c>
      <c r="H33" t="s">
        <v>5</v>
      </c>
      <c r="I33" s="1">
        <f t="shared" si="3"/>
        <v>5.3999999999999995</v>
      </c>
      <c r="J33" s="2">
        <f t="shared" si="4"/>
        <v>1.1474995983751406E-3</v>
      </c>
      <c r="K33">
        <v>10</v>
      </c>
      <c r="L33">
        <f t="shared" si="5"/>
        <v>9</v>
      </c>
      <c r="M33" s="1">
        <f t="shared" si="0"/>
        <v>7.92</v>
      </c>
      <c r="N33">
        <v>50</v>
      </c>
      <c r="O33">
        <f t="shared" si="1"/>
        <v>450</v>
      </c>
      <c r="P33" s="3">
        <f t="shared" si="6"/>
        <v>56.81818181818182</v>
      </c>
      <c r="Q33" t="s">
        <v>14</v>
      </c>
      <c r="R33" t="s">
        <v>17</v>
      </c>
    </row>
    <row r="34" spans="2:18" x14ac:dyDescent="0.25">
      <c r="B34" t="s">
        <v>1</v>
      </c>
      <c r="C34" t="str">
        <f t="shared" si="2"/>
        <v>Вагонка Липа 1 м сорт I</v>
      </c>
      <c r="D34" s="11" t="s">
        <v>3</v>
      </c>
      <c r="E34" s="10">
        <v>1</v>
      </c>
      <c r="F34">
        <v>88</v>
      </c>
      <c r="G34">
        <v>14</v>
      </c>
      <c r="H34" t="s">
        <v>5</v>
      </c>
      <c r="I34" s="1">
        <f t="shared" si="3"/>
        <v>6</v>
      </c>
      <c r="J34" s="2">
        <f t="shared" si="4"/>
        <v>1.2749995537501562E-3</v>
      </c>
      <c r="K34">
        <v>10</v>
      </c>
      <c r="L34">
        <f t="shared" si="5"/>
        <v>10</v>
      </c>
      <c r="M34" s="1">
        <f t="shared" si="0"/>
        <v>8.8000000000000007</v>
      </c>
      <c r="N34">
        <v>50</v>
      </c>
      <c r="O34">
        <f t="shared" si="1"/>
        <v>500</v>
      </c>
      <c r="P34" s="3">
        <f t="shared" si="6"/>
        <v>56.818181818181813</v>
      </c>
      <c r="Q34" t="s">
        <v>14</v>
      </c>
      <c r="R34" t="s">
        <v>17</v>
      </c>
    </row>
    <row r="35" spans="2:18" x14ac:dyDescent="0.25">
      <c r="B35" t="s">
        <v>1</v>
      </c>
      <c r="C35" t="str">
        <f t="shared" si="2"/>
        <v>Вагонка Липа 1,1 м сорт I</v>
      </c>
      <c r="D35" s="11" t="s">
        <v>3</v>
      </c>
      <c r="E35" s="10">
        <v>1.1000000000000001</v>
      </c>
      <c r="F35">
        <v>88</v>
      </c>
      <c r="G35">
        <v>14</v>
      </c>
      <c r="H35" t="s">
        <v>5</v>
      </c>
      <c r="I35" s="1">
        <f t="shared" si="3"/>
        <v>6.6</v>
      </c>
      <c r="J35" s="2">
        <f t="shared" si="4"/>
        <v>1.4024995091251719E-3</v>
      </c>
      <c r="K35">
        <v>10</v>
      </c>
      <c r="L35">
        <f t="shared" si="5"/>
        <v>11</v>
      </c>
      <c r="M35" s="1">
        <f t="shared" ref="M35:M66" si="7">L35*F35/100</f>
        <v>9.68</v>
      </c>
      <c r="N35">
        <v>50</v>
      </c>
      <c r="O35">
        <f t="shared" ref="O35:O66" si="8">N35*L35</f>
        <v>550</v>
      </c>
      <c r="P35" s="3">
        <f t="shared" si="6"/>
        <v>56.81818181818182</v>
      </c>
      <c r="Q35" t="s">
        <v>14</v>
      </c>
      <c r="R35" t="s">
        <v>17</v>
      </c>
    </row>
    <row r="36" spans="2:18" x14ac:dyDescent="0.25">
      <c r="B36" t="s">
        <v>1</v>
      </c>
      <c r="C36" t="str">
        <f t="shared" si="2"/>
        <v>Вагонка Липа 1,2 м сорт I</v>
      </c>
      <c r="D36" s="11" t="s">
        <v>3</v>
      </c>
      <c r="E36" s="10">
        <v>1.2</v>
      </c>
      <c r="F36">
        <v>88</v>
      </c>
      <c r="G36">
        <v>14</v>
      </c>
      <c r="H36" t="s">
        <v>5</v>
      </c>
      <c r="I36" s="1">
        <f t="shared" si="3"/>
        <v>7.1999999999999993</v>
      </c>
      <c r="J36" s="2">
        <f t="shared" si="4"/>
        <v>1.5299994645001874E-3</v>
      </c>
      <c r="K36">
        <v>10</v>
      </c>
      <c r="L36">
        <f t="shared" si="5"/>
        <v>12</v>
      </c>
      <c r="M36" s="1">
        <f t="shared" si="7"/>
        <v>10.56</v>
      </c>
      <c r="N36">
        <v>50</v>
      </c>
      <c r="O36">
        <f t="shared" si="8"/>
        <v>600</v>
      </c>
      <c r="P36" s="3">
        <f t="shared" si="6"/>
        <v>56.818181818181813</v>
      </c>
      <c r="Q36" t="s">
        <v>14</v>
      </c>
      <c r="R36" t="s">
        <v>17</v>
      </c>
    </row>
    <row r="37" spans="2:18" x14ac:dyDescent="0.25">
      <c r="B37" t="s">
        <v>1</v>
      </c>
      <c r="C37" t="str">
        <f t="shared" si="2"/>
        <v>Вагонка Липа 1,3 м сорт I</v>
      </c>
      <c r="D37" s="11" t="s">
        <v>3</v>
      </c>
      <c r="E37" s="10">
        <v>1.3</v>
      </c>
      <c r="F37">
        <v>88</v>
      </c>
      <c r="G37">
        <v>14</v>
      </c>
      <c r="H37" t="s">
        <v>5</v>
      </c>
      <c r="I37" s="1">
        <f t="shared" si="3"/>
        <v>7.8</v>
      </c>
      <c r="J37" s="2">
        <f t="shared" si="4"/>
        <v>1.6574994198752032E-3</v>
      </c>
      <c r="K37">
        <v>10</v>
      </c>
      <c r="L37">
        <f t="shared" si="5"/>
        <v>13</v>
      </c>
      <c r="M37" s="1">
        <f t="shared" si="7"/>
        <v>11.44</v>
      </c>
      <c r="N37">
        <v>50</v>
      </c>
      <c r="O37">
        <f t="shared" si="8"/>
        <v>650</v>
      </c>
      <c r="P37" s="3">
        <f t="shared" si="6"/>
        <v>56.81818181818182</v>
      </c>
      <c r="Q37" t="s">
        <v>14</v>
      </c>
      <c r="R37" t="s">
        <v>17</v>
      </c>
    </row>
    <row r="38" spans="2:18" x14ac:dyDescent="0.25">
      <c r="B38" t="s">
        <v>1</v>
      </c>
      <c r="C38" t="str">
        <f t="shared" si="2"/>
        <v>Вагонка Липа 1,4 м сорт I</v>
      </c>
      <c r="D38" s="11" t="s">
        <v>3</v>
      </c>
      <c r="E38" s="10">
        <v>1.4</v>
      </c>
      <c r="F38">
        <v>88</v>
      </c>
      <c r="G38">
        <v>14</v>
      </c>
      <c r="H38" t="s">
        <v>5</v>
      </c>
      <c r="I38" s="1">
        <f t="shared" si="3"/>
        <v>8.4</v>
      </c>
      <c r="J38" s="2">
        <f t="shared" si="4"/>
        <v>1.7849993752502187E-3</v>
      </c>
      <c r="K38">
        <v>10</v>
      </c>
      <c r="L38">
        <f t="shared" si="5"/>
        <v>14</v>
      </c>
      <c r="M38" s="1">
        <f t="shared" si="7"/>
        <v>12.32</v>
      </c>
      <c r="N38">
        <v>50</v>
      </c>
      <c r="O38">
        <f t="shared" si="8"/>
        <v>700</v>
      </c>
      <c r="P38" s="3">
        <f t="shared" si="6"/>
        <v>56.81818181818182</v>
      </c>
      <c r="Q38" t="s">
        <v>14</v>
      </c>
      <c r="R38" t="s">
        <v>17</v>
      </c>
    </row>
    <row r="39" spans="2:18" x14ac:dyDescent="0.25">
      <c r="B39" t="s">
        <v>1</v>
      </c>
      <c r="C39" t="str">
        <f t="shared" si="2"/>
        <v>Вагонка Липа 1,5 м сорт I</v>
      </c>
      <c r="D39" s="11" t="s">
        <v>3</v>
      </c>
      <c r="E39" s="10">
        <v>1.5</v>
      </c>
      <c r="F39">
        <v>88</v>
      </c>
      <c r="G39">
        <v>14</v>
      </c>
      <c r="H39" t="s">
        <v>5</v>
      </c>
      <c r="I39" s="1">
        <f t="shared" si="3"/>
        <v>9</v>
      </c>
      <c r="J39" s="2">
        <f t="shared" si="4"/>
        <v>1.9124993306252345E-3</v>
      </c>
      <c r="K39">
        <v>10</v>
      </c>
      <c r="L39">
        <f t="shared" si="5"/>
        <v>15</v>
      </c>
      <c r="M39" s="1">
        <f t="shared" si="7"/>
        <v>13.2</v>
      </c>
      <c r="N39">
        <v>50</v>
      </c>
      <c r="O39">
        <f t="shared" si="8"/>
        <v>750</v>
      </c>
      <c r="P39" s="3">
        <f t="shared" si="6"/>
        <v>56.81818181818182</v>
      </c>
      <c r="Q39" t="s">
        <v>14</v>
      </c>
      <c r="R39" t="s">
        <v>17</v>
      </c>
    </row>
    <row r="40" spans="2:18" x14ac:dyDescent="0.25">
      <c r="B40" t="s">
        <v>1</v>
      </c>
      <c r="C40" t="str">
        <f t="shared" si="2"/>
        <v>Вагонка Липа 1,6 м сорт I</v>
      </c>
      <c r="D40" s="11" t="s">
        <v>3</v>
      </c>
      <c r="E40" s="10">
        <v>1.6</v>
      </c>
      <c r="F40">
        <v>88</v>
      </c>
      <c r="G40">
        <v>14</v>
      </c>
      <c r="H40" t="s">
        <v>5</v>
      </c>
      <c r="I40" s="1">
        <f t="shared" si="3"/>
        <v>9.6</v>
      </c>
      <c r="J40" s="2">
        <f t="shared" si="4"/>
        <v>2.0399992860002502E-3</v>
      </c>
      <c r="K40">
        <v>10</v>
      </c>
      <c r="L40">
        <f t="shared" si="5"/>
        <v>16</v>
      </c>
      <c r="M40" s="1">
        <f t="shared" si="7"/>
        <v>14.08</v>
      </c>
      <c r="N40">
        <v>50</v>
      </c>
      <c r="O40">
        <f t="shared" si="8"/>
        <v>800</v>
      </c>
      <c r="P40" s="3">
        <f t="shared" si="6"/>
        <v>56.81818181818182</v>
      </c>
      <c r="Q40" t="s">
        <v>14</v>
      </c>
      <c r="R40" t="s">
        <v>17</v>
      </c>
    </row>
    <row r="41" spans="2:18" x14ac:dyDescent="0.25">
      <c r="B41" t="s">
        <v>1</v>
      </c>
      <c r="C41" t="str">
        <f t="shared" si="2"/>
        <v>Вагонка Липа 1,7 м сорт I</v>
      </c>
      <c r="D41" s="11" t="s">
        <v>3</v>
      </c>
      <c r="E41" s="10">
        <v>1.7</v>
      </c>
      <c r="F41">
        <v>88</v>
      </c>
      <c r="G41">
        <v>14</v>
      </c>
      <c r="H41" t="s">
        <v>5</v>
      </c>
      <c r="I41" s="1">
        <f t="shared" si="3"/>
        <v>10.199999999999999</v>
      </c>
      <c r="J41" s="2">
        <f t="shared" si="4"/>
        <v>2.1674992413752655E-3</v>
      </c>
      <c r="K41">
        <v>10</v>
      </c>
      <c r="L41">
        <f t="shared" si="5"/>
        <v>17</v>
      </c>
      <c r="M41" s="1">
        <f t="shared" si="7"/>
        <v>14.96</v>
      </c>
      <c r="N41">
        <v>50</v>
      </c>
      <c r="O41">
        <f t="shared" si="8"/>
        <v>850</v>
      </c>
      <c r="P41" s="3">
        <f t="shared" si="6"/>
        <v>56.818181818181813</v>
      </c>
      <c r="Q41" t="s">
        <v>14</v>
      </c>
      <c r="R41" t="s">
        <v>17</v>
      </c>
    </row>
    <row r="42" spans="2:18" x14ac:dyDescent="0.25">
      <c r="B42" t="s">
        <v>1</v>
      </c>
      <c r="C42" t="str">
        <f t="shared" si="2"/>
        <v>Вагонка Липа 1,8 м сорт I</v>
      </c>
      <c r="D42" s="11" t="s">
        <v>3</v>
      </c>
      <c r="E42" s="10">
        <v>1.8</v>
      </c>
      <c r="F42">
        <v>88</v>
      </c>
      <c r="G42">
        <v>14</v>
      </c>
      <c r="H42" t="s">
        <v>5</v>
      </c>
      <c r="I42" s="1">
        <f t="shared" si="3"/>
        <v>10.799999999999999</v>
      </c>
      <c r="J42" s="2">
        <f t="shared" si="4"/>
        <v>2.2949991967502813E-3</v>
      </c>
      <c r="K42">
        <v>10</v>
      </c>
      <c r="L42">
        <f t="shared" si="5"/>
        <v>18</v>
      </c>
      <c r="M42" s="1">
        <f t="shared" si="7"/>
        <v>15.84</v>
      </c>
      <c r="N42">
        <v>70</v>
      </c>
      <c r="O42">
        <f t="shared" si="8"/>
        <v>1260</v>
      </c>
      <c r="P42" s="3">
        <f t="shared" si="6"/>
        <v>79.545454545454547</v>
      </c>
      <c r="Q42" t="s">
        <v>15</v>
      </c>
      <c r="R42" t="s">
        <v>16</v>
      </c>
    </row>
    <row r="43" spans="2:18" x14ac:dyDescent="0.25">
      <c r="B43" t="s">
        <v>1</v>
      </c>
      <c r="C43" t="str">
        <f t="shared" si="2"/>
        <v>Вагонка Липа 1,9 м сорт I</v>
      </c>
      <c r="D43" s="11" t="s">
        <v>3</v>
      </c>
      <c r="E43" s="10">
        <v>1.9</v>
      </c>
      <c r="F43">
        <v>88</v>
      </c>
      <c r="G43">
        <v>14</v>
      </c>
      <c r="H43" t="s">
        <v>5</v>
      </c>
      <c r="I43" s="1">
        <f t="shared" si="3"/>
        <v>11.4</v>
      </c>
      <c r="J43" s="2">
        <f t="shared" si="4"/>
        <v>2.4224991521252966E-3</v>
      </c>
      <c r="K43">
        <v>10</v>
      </c>
      <c r="L43">
        <f t="shared" si="5"/>
        <v>19</v>
      </c>
      <c r="M43" s="1">
        <f t="shared" si="7"/>
        <v>16.72</v>
      </c>
      <c r="N43">
        <v>70</v>
      </c>
      <c r="O43">
        <f t="shared" si="8"/>
        <v>1330</v>
      </c>
      <c r="P43" s="3">
        <f t="shared" si="6"/>
        <v>79.545454545454547</v>
      </c>
      <c r="Q43" t="s">
        <v>15</v>
      </c>
      <c r="R43" t="s">
        <v>16</v>
      </c>
    </row>
    <row r="44" spans="2:18" x14ac:dyDescent="0.25">
      <c r="B44" t="s">
        <v>1</v>
      </c>
      <c r="C44" t="str">
        <f t="shared" si="2"/>
        <v>Вагонка Липа 2 м сорт I</v>
      </c>
      <c r="D44" s="11" t="s">
        <v>3</v>
      </c>
      <c r="E44" s="10">
        <v>2</v>
      </c>
      <c r="F44">
        <v>88</v>
      </c>
      <c r="G44">
        <v>14</v>
      </c>
      <c r="H44" t="s">
        <v>5</v>
      </c>
      <c r="I44" s="1">
        <f t="shared" si="3"/>
        <v>12</v>
      </c>
      <c r="J44" s="2">
        <f t="shared" si="4"/>
        <v>2.5499991075003123E-3</v>
      </c>
      <c r="K44">
        <v>10</v>
      </c>
      <c r="L44">
        <f t="shared" si="5"/>
        <v>20</v>
      </c>
      <c r="M44" s="1">
        <f t="shared" si="7"/>
        <v>17.600000000000001</v>
      </c>
      <c r="N44">
        <v>70</v>
      </c>
      <c r="O44">
        <f t="shared" si="8"/>
        <v>1400</v>
      </c>
      <c r="P44" s="3">
        <f t="shared" si="6"/>
        <v>79.545454545454533</v>
      </c>
      <c r="Q44" t="s">
        <v>15</v>
      </c>
      <c r="R44" t="s">
        <v>16</v>
      </c>
    </row>
    <row r="45" spans="2:18" x14ac:dyDescent="0.25">
      <c r="B45" t="s">
        <v>1</v>
      </c>
      <c r="C45" t="str">
        <f t="shared" si="2"/>
        <v>Вагонка Липа 2,1 м сорт I</v>
      </c>
      <c r="D45" s="11" t="s">
        <v>3</v>
      </c>
      <c r="E45" s="10">
        <v>2.1</v>
      </c>
      <c r="F45">
        <v>88</v>
      </c>
      <c r="G45">
        <v>14</v>
      </c>
      <c r="H45" t="s">
        <v>5</v>
      </c>
      <c r="I45" s="1">
        <f t="shared" si="3"/>
        <v>12.6</v>
      </c>
      <c r="J45" s="2">
        <f t="shared" si="4"/>
        <v>2.6774990628753281E-3</v>
      </c>
      <c r="K45">
        <v>10</v>
      </c>
      <c r="L45">
        <f t="shared" si="5"/>
        <v>21</v>
      </c>
      <c r="M45" s="1">
        <f t="shared" si="7"/>
        <v>18.48</v>
      </c>
      <c r="N45">
        <v>70</v>
      </c>
      <c r="O45">
        <f t="shared" si="8"/>
        <v>1470</v>
      </c>
      <c r="P45" s="3">
        <f t="shared" si="6"/>
        <v>79.545454545454547</v>
      </c>
      <c r="Q45" t="s">
        <v>15</v>
      </c>
      <c r="R45" t="s">
        <v>16</v>
      </c>
    </row>
    <row r="46" spans="2:18" x14ac:dyDescent="0.25">
      <c r="B46" t="s">
        <v>1</v>
      </c>
      <c r="C46" t="str">
        <f t="shared" si="2"/>
        <v>Вагонка Липа 2,2 м сорт I</v>
      </c>
      <c r="D46" s="11" t="s">
        <v>3</v>
      </c>
      <c r="E46" s="10">
        <v>2.2000000000000002</v>
      </c>
      <c r="F46">
        <v>88</v>
      </c>
      <c r="G46">
        <v>14</v>
      </c>
      <c r="H46" t="s">
        <v>5</v>
      </c>
      <c r="I46" s="1">
        <f t="shared" si="3"/>
        <v>13.2</v>
      </c>
      <c r="J46" s="2">
        <f t="shared" si="4"/>
        <v>2.8049990182503438E-3</v>
      </c>
      <c r="K46">
        <v>10</v>
      </c>
      <c r="L46">
        <f t="shared" si="5"/>
        <v>22</v>
      </c>
      <c r="M46" s="1">
        <f t="shared" si="7"/>
        <v>19.36</v>
      </c>
      <c r="N46">
        <v>70</v>
      </c>
      <c r="O46">
        <f t="shared" si="8"/>
        <v>1540</v>
      </c>
      <c r="P46" s="3">
        <f t="shared" si="6"/>
        <v>79.545454545454547</v>
      </c>
      <c r="Q46" t="s">
        <v>15</v>
      </c>
      <c r="R46" t="s">
        <v>16</v>
      </c>
    </row>
    <row r="47" spans="2:18" x14ac:dyDescent="0.25">
      <c r="B47" t="s">
        <v>1</v>
      </c>
      <c r="C47" t="str">
        <f t="shared" si="2"/>
        <v>Вагонка Липа 2,3 м сорт I</v>
      </c>
      <c r="D47" s="11" t="s">
        <v>3</v>
      </c>
      <c r="E47" s="10">
        <v>2.2999999999999998</v>
      </c>
      <c r="F47">
        <v>88</v>
      </c>
      <c r="G47">
        <v>14</v>
      </c>
      <c r="H47" t="s">
        <v>5</v>
      </c>
      <c r="I47" s="1">
        <f t="shared" si="3"/>
        <v>13.799999999999999</v>
      </c>
      <c r="J47" s="2">
        <f t="shared" si="4"/>
        <v>2.9324989736253591E-3</v>
      </c>
      <c r="K47">
        <v>10</v>
      </c>
      <c r="L47">
        <f t="shared" si="5"/>
        <v>23</v>
      </c>
      <c r="M47" s="1">
        <f t="shared" si="7"/>
        <v>20.239999999999998</v>
      </c>
      <c r="N47">
        <v>70</v>
      </c>
      <c r="O47">
        <f t="shared" si="8"/>
        <v>1610</v>
      </c>
      <c r="P47" s="3">
        <f t="shared" si="6"/>
        <v>79.545454545454547</v>
      </c>
      <c r="Q47" t="s">
        <v>15</v>
      </c>
      <c r="R47" t="s">
        <v>16</v>
      </c>
    </row>
    <row r="48" spans="2:18" x14ac:dyDescent="0.25">
      <c r="B48" t="s">
        <v>1</v>
      </c>
      <c r="C48" t="str">
        <f t="shared" si="2"/>
        <v>Вагонка Липа 2,4 м сорт I</v>
      </c>
      <c r="D48" s="11" t="s">
        <v>3</v>
      </c>
      <c r="E48" s="10">
        <v>2.4</v>
      </c>
      <c r="F48">
        <v>88</v>
      </c>
      <c r="G48">
        <v>14</v>
      </c>
      <c r="H48" t="s">
        <v>5</v>
      </c>
      <c r="I48" s="1">
        <f t="shared" si="3"/>
        <v>14.399999999999999</v>
      </c>
      <c r="J48" s="2">
        <f t="shared" si="4"/>
        <v>3.0599989290003749E-3</v>
      </c>
      <c r="K48">
        <v>10</v>
      </c>
      <c r="L48">
        <f t="shared" si="5"/>
        <v>24</v>
      </c>
      <c r="M48" s="1">
        <f t="shared" si="7"/>
        <v>21.12</v>
      </c>
      <c r="N48">
        <v>70</v>
      </c>
      <c r="O48">
        <f t="shared" si="8"/>
        <v>1680</v>
      </c>
      <c r="P48" s="3">
        <f t="shared" si="6"/>
        <v>79.545454545454547</v>
      </c>
      <c r="Q48" t="s">
        <v>15</v>
      </c>
      <c r="R48" t="s">
        <v>16</v>
      </c>
    </row>
    <row r="49" spans="2:18" x14ac:dyDescent="0.25">
      <c r="B49" t="s">
        <v>1</v>
      </c>
      <c r="C49" t="str">
        <f t="shared" si="2"/>
        <v>Вагонка Липа 2,5 м сорт I</v>
      </c>
      <c r="D49" s="11" t="s">
        <v>3</v>
      </c>
      <c r="E49" s="10">
        <v>2.5</v>
      </c>
      <c r="F49">
        <v>88</v>
      </c>
      <c r="G49">
        <v>14</v>
      </c>
      <c r="H49" t="s">
        <v>5</v>
      </c>
      <c r="I49" s="1">
        <f t="shared" si="3"/>
        <v>15</v>
      </c>
      <c r="J49" s="2">
        <f t="shared" si="4"/>
        <v>3.1874988843753906E-3</v>
      </c>
      <c r="K49">
        <v>10</v>
      </c>
      <c r="L49">
        <f t="shared" si="5"/>
        <v>25</v>
      </c>
      <c r="M49" s="1">
        <f t="shared" si="7"/>
        <v>22</v>
      </c>
      <c r="N49">
        <v>70</v>
      </c>
      <c r="O49">
        <f t="shared" si="8"/>
        <v>1750</v>
      </c>
      <c r="P49" s="3">
        <f t="shared" si="6"/>
        <v>79.545454545454547</v>
      </c>
      <c r="Q49" t="s">
        <v>15</v>
      </c>
      <c r="R49" t="s">
        <v>16</v>
      </c>
    </row>
    <row r="50" spans="2:18" x14ac:dyDescent="0.25">
      <c r="B50" t="s">
        <v>1</v>
      </c>
      <c r="C50" t="str">
        <f t="shared" si="2"/>
        <v>Вагонка Липа 2,6 м сорт I</v>
      </c>
      <c r="D50" s="11" t="s">
        <v>3</v>
      </c>
      <c r="E50" s="10">
        <v>2.6</v>
      </c>
      <c r="F50">
        <v>88</v>
      </c>
      <c r="G50">
        <v>14</v>
      </c>
      <c r="H50" t="s">
        <v>5</v>
      </c>
      <c r="I50" s="1">
        <f t="shared" si="3"/>
        <v>15.6</v>
      </c>
      <c r="J50" s="2">
        <f t="shared" si="4"/>
        <v>3.3149988397504064E-3</v>
      </c>
      <c r="K50">
        <v>10</v>
      </c>
      <c r="L50">
        <f t="shared" si="5"/>
        <v>26</v>
      </c>
      <c r="M50" s="1">
        <f t="shared" si="7"/>
        <v>22.88</v>
      </c>
      <c r="N50">
        <v>70</v>
      </c>
      <c r="O50">
        <f t="shared" si="8"/>
        <v>1820</v>
      </c>
      <c r="P50" s="3">
        <f t="shared" si="6"/>
        <v>79.545454545454547</v>
      </c>
      <c r="Q50" t="s">
        <v>15</v>
      </c>
      <c r="R50" t="s">
        <v>16</v>
      </c>
    </row>
    <row r="51" spans="2:18" x14ac:dyDescent="0.25">
      <c r="B51" t="s">
        <v>1</v>
      </c>
      <c r="C51" t="str">
        <f t="shared" si="2"/>
        <v>Вагонка Липа 2,7 м сорт I</v>
      </c>
      <c r="D51" s="11" t="s">
        <v>3</v>
      </c>
      <c r="E51" s="10">
        <v>2.7</v>
      </c>
      <c r="F51">
        <v>88</v>
      </c>
      <c r="G51">
        <v>14</v>
      </c>
      <c r="H51" t="s">
        <v>5</v>
      </c>
      <c r="I51" s="1">
        <f t="shared" si="3"/>
        <v>16.2</v>
      </c>
      <c r="J51" s="2">
        <f t="shared" si="4"/>
        <v>3.4424987951254221E-3</v>
      </c>
      <c r="K51">
        <v>10</v>
      </c>
      <c r="L51">
        <f t="shared" si="5"/>
        <v>27</v>
      </c>
      <c r="M51" s="1">
        <f t="shared" si="7"/>
        <v>23.76</v>
      </c>
      <c r="N51">
        <v>70</v>
      </c>
      <c r="O51">
        <f t="shared" si="8"/>
        <v>1890</v>
      </c>
      <c r="P51" s="3">
        <f t="shared" si="6"/>
        <v>79.545454545454547</v>
      </c>
      <c r="Q51" t="s">
        <v>15</v>
      </c>
      <c r="R51" t="s">
        <v>16</v>
      </c>
    </row>
    <row r="52" spans="2:18" x14ac:dyDescent="0.25">
      <c r="B52" t="s">
        <v>1</v>
      </c>
      <c r="C52" t="str">
        <f t="shared" si="2"/>
        <v>Вагонка Липа 2,8 м сорт I</v>
      </c>
      <c r="D52" s="11" t="s">
        <v>3</v>
      </c>
      <c r="E52" s="10">
        <v>2.8</v>
      </c>
      <c r="F52">
        <v>88</v>
      </c>
      <c r="G52">
        <v>14</v>
      </c>
      <c r="H52" t="s">
        <v>5</v>
      </c>
      <c r="I52" s="1">
        <f t="shared" si="3"/>
        <v>16.8</v>
      </c>
      <c r="J52" s="2">
        <f t="shared" si="4"/>
        <v>3.5699987505004374E-3</v>
      </c>
      <c r="K52">
        <v>10</v>
      </c>
      <c r="L52">
        <f t="shared" si="5"/>
        <v>28</v>
      </c>
      <c r="M52" s="1">
        <f t="shared" si="7"/>
        <v>24.64</v>
      </c>
      <c r="N52">
        <v>70</v>
      </c>
      <c r="O52">
        <f t="shared" si="8"/>
        <v>1960</v>
      </c>
      <c r="P52" s="3">
        <f t="shared" si="6"/>
        <v>79.545454545454547</v>
      </c>
      <c r="Q52" t="s">
        <v>15</v>
      </c>
      <c r="R52" t="s">
        <v>16</v>
      </c>
    </row>
    <row r="53" spans="2:18" x14ac:dyDescent="0.25">
      <c r="B53" t="s">
        <v>1</v>
      </c>
      <c r="C53" t="str">
        <f t="shared" si="2"/>
        <v>Вагонка Липа 2,9 м сорт I</v>
      </c>
      <c r="D53" s="11" t="s">
        <v>3</v>
      </c>
      <c r="E53" s="10">
        <v>2.9</v>
      </c>
      <c r="F53">
        <v>88</v>
      </c>
      <c r="G53">
        <v>14</v>
      </c>
      <c r="H53" t="s">
        <v>5</v>
      </c>
      <c r="I53" s="1">
        <f t="shared" si="3"/>
        <v>17.399999999999999</v>
      </c>
      <c r="J53" s="2">
        <f t="shared" si="4"/>
        <v>3.6974987058754532E-3</v>
      </c>
      <c r="K53">
        <v>10</v>
      </c>
      <c r="L53">
        <f t="shared" si="5"/>
        <v>29</v>
      </c>
      <c r="M53" s="1">
        <f t="shared" si="7"/>
        <v>25.52</v>
      </c>
      <c r="N53">
        <v>70</v>
      </c>
      <c r="O53">
        <f t="shared" si="8"/>
        <v>2030</v>
      </c>
      <c r="P53" s="3">
        <f t="shared" si="6"/>
        <v>79.545454545454547</v>
      </c>
      <c r="Q53" t="s">
        <v>15</v>
      </c>
      <c r="R53" t="s">
        <v>16</v>
      </c>
    </row>
    <row r="54" spans="2:18" x14ac:dyDescent="0.25">
      <c r="B54" t="s">
        <v>1</v>
      </c>
      <c r="C54" t="str">
        <f t="shared" si="2"/>
        <v>Вагонка Липа 3 м сорт I</v>
      </c>
      <c r="D54" s="11" t="s">
        <v>3</v>
      </c>
      <c r="E54" s="10">
        <v>3</v>
      </c>
      <c r="F54">
        <v>88</v>
      </c>
      <c r="G54">
        <v>14</v>
      </c>
      <c r="H54" t="s">
        <v>5</v>
      </c>
      <c r="I54" s="1">
        <f t="shared" si="3"/>
        <v>18</v>
      </c>
      <c r="J54" s="2">
        <f t="shared" si="4"/>
        <v>3.8249986612504689E-3</v>
      </c>
      <c r="K54">
        <v>10</v>
      </c>
      <c r="L54">
        <f t="shared" si="5"/>
        <v>30</v>
      </c>
      <c r="M54" s="1">
        <f t="shared" si="7"/>
        <v>26.4</v>
      </c>
      <c r="N54">
        <v>70</v>
      </c>
      <c r="O54">
        <f t="shared" si="8"/>
        <v>2100</v>
      </c>
      <c r="P54" s="3">
        <f t="shared" si="6"/>
        <v>79.545454545454547</v>
      </c>
      <c r="Q54" t="s">
        <v>15</v>
      </c>
      <c r="R54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2017-06-16T09:15:14Z</dcterms:modified>
</cp:coreProperties>
</file>