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122" i="1"/>
  <c r="J122"/>
  <c r="J120" l="1"/>
  <c r="J121"/>
  <c r="K120"/>
  <c r="K121"/>
  <c r="J114" l="1"/>
  <c r="J115"/>
  <c r="K114"/>
  <c r="K115"/>
  <c r="K110" l="1"/>
  <c r="J110" s="1"/>
  <c r="K119" l="1"/>
  <c r="J119"/>
  <c r="K117" l="1"/>
  <c r="K118"/>
  <c r="J117"/>
  <c r="J118"/>
  <c r="J116" l="1"/>
  <c r="K116"/>
  <c r="J112" l="1"/>
  <c r="J113"/>
  <c r="K112"/>
  <c r="K113"/>
  <c r="K111" l="1"/>
  <c r="J111"/>
  <c r="J108" l="1"/>
  <c r="J109"/>
  <c r="K108"/>
  <c r="K109"/>
  <c r="J106" l="1"/>
  <c r="J107"/>
  <c r="K106"/>
  <c r="K107"/>
  <c r="J105" l="1"/>
  <c r="K105"/>
  <c r="K104" l="1"/>
  <c r="J104" s="1"/>
  <c r="K78" l="1"/>
  <c r="J78"/>
  <c r="K67"/>
  <c r="J67"/>
  <c r="K63"/>
  <c r="J63" s="1"/>
  <c r="J100" l="1"/>
  <c r="J101"/>
  <c r="K100"/>
  <c r="K101"/>
  <c r="K102"/>
  <c r="J102" s="1"/>
  <c r="K103"/>
  <c r="J103" s="1"/>
  <c r="J97" l="1"/>
  <c r="J98"/>
  <c r="J99"/>
  <c r="K97"/>
  <c r="K98"/>
  <c r="K99"/>
  <c r="K96" l="1"/>
  <c r="J96" s="1"/>
  <c r="J93" l="1"/>
  <c r="J94"/>
  <c r="J95"/>
  <c r="K93"/>
  <c r="K94"/>
  <c r="K95"/>
  <c r="J92" l="1"/>
  <c r="K92"/>
  <c r="K90" l="1"/>
  <c r="K91"/>
  <c r="J90"/>
  <c r="J91"/>
  <c r="K89" l="1"/>
  <c r="J89"/>
  <c r="K86" l="1"/>
  <c r="K87"/>
  <c r="K88"/>
  <c r="J86"/>
  <c r="J87"/>
  <c r="J88"/>
  <c r="K82" l="1"/>
  <c r="K83"/>
  <c r="K84"/>
  <c r="J84" s="1"/>
  <c r="K85"/>
  <c r="J85" s="1"/>
  <c r="J82"/>
  <c r="J83"/>
  <c r="K79" l="1"/>
  <c r="J79" s="1"/>
  <c r="K80"/>
  <c r="J80" s="1"/>
  <c r="K81"/>
  <c r="J81"/>
  <c r="J74" l="1"/>
  <c r="J75"/>
  <c r="J76"/>
  <c r="J77"/>
  <c r="K74"/>
  <c r="K75"/>
  <c r="K76"/>
  <c r="K77"/>
  <c r="J72" l="1"/>
  <c r="J73"/>
  <c r="K72"/>
  <c r="K73"/>
  <c r="J71" l="1"/>
  <c r="K71"/>
  <c r="J68" l="1"/>
  <c r="J69"/>
  <c r="J70"/>
  <c r="K68"/>
  <c r="K69"/>
  <c r="K70"/>
  <c r="J65" l="1"/>
  <c r="J66"/>
  <c r="K65"/>
  <c r="K66"/>
  <c r="J62" l="1"/>
  <c r="K62"/>
  <c r="J64"/>
  <c r="K64"/>
  <c r="K27" l="1"/>
  <c r="J27" s="1"/>
  <c r="K24"/>
  <c r="J24"/>
  <c r="K52" l="1"/>
  <c r="J52"/>
  <c r="K26"/>
  <c r="J26" s="1"/>
  <c r="K23"/>
  <c r="J23"/>
  <c r="K17"/>
  <c r="J17"/>
  <c r="K61" l="1"/>
  <c r="J61" s="1"/>
  <c r="K58" l="1"/>
  <c r="J58" s="1"/>
  <c r="K59"/>
  <c r="J59" s="1"/>
  <c r="K60"/>
  <c r="J60" s="1"/>
  <c r="K56" l="1"/>
  <c r="J56" s="1"/>
  <c r="K57"/>
  <c r="J57" s="1"/>
  <c r="K33" l="1"/>
  <c r="J33" s="1"/>
  <c r="K34"/>
  <c r="J34" s="1"/>
  <c r="K35"/>
  <c r="J35" s="1"/>
  <c r="K36"/>
  <c r="J36" s="1"/>
  <c r="K37"/>
  <c r="J37" s="1"/>
  <c r="K38"/>
  <c r="J38" s="1"/>
  <c r="K39"/>
  <c r="J39" s="1"/>
  <c r="K40"/>
  <c r="J40" s="1"/>
  <c r="K41"/>
  <c r="J41" s="1"/>
  <c r="K42"/>
  <c r="J42" s="1"/>
  <c r="K43"/>
  <c r="J43" s="1"/>
  <c r="K44"/>
  <c r="J44" s="1"/>
  <c r="K45"/>
  <c r="J45" s="1"/>
  <c r="K46"/>
  <c r="J46" s="1"/>
  <c r="K47"/>
  <c r="J47" s="1"/>
  <c r="K48"/>
  <c r="J48" s="1"/>
  <c r="K49"/>
  <c r="J49" s="1"/>
  <c r="K50"/>
  <c r="J50" s="1"/>
  <c r="K51"/>
  <c r="J51" s="1"/>
  <c r="K31" l="1"/>
  <c r="K32"/>
  <c r="J31"/>
  <c r="J32"/>
  <c r="K30" l="1"/>
  <c r="J30" s="1"/>
  <c r="K29" l="1"/>
  <c r="J29" s="1"/>
  <c r="K28" l="1"/>
  <c r="J28" s="1"/>
  <c r="I16" l="1"/>
  <c r="K16" s="1"/>
  <c r="J16" s="1"/>
  <c r="I15"/>
  <c r="K15" s="1"/>
  <c r="J15" l="1"/>
  <c r="K25"/>
  <c r="J25" s="1"/>
  <c r="K21" l="1"/>
  <c r="J21" s="1"/>
  <c r="K22"/>
  <c r="J22" s="1"/>
  <c r="K20" l="1"/>
  <c r="J20" s="1"/>
  <c r="K19" l="1"/>
  <c r="J19" s="1"/>
  <c r="K12"/>
  <c r="J12" s="1"/>
  <c r="K13"/>
  <c r="J13" s="1"/>
  <c r="K14"/>
  <c r="J14" s="1"/>
  <c r="K18"/>
  <c r="J18" s="1"/>
  <c r="K11" l="1"/>
  <c r="J11"/>
  <c r="K4" l="1"/>
  <c r="J4" s="1"/>
  <c r="K5"/>
  <c r="J5" s="1"/>
  <c r="K9"/>
  <c r="J9" s="1"/>
  <c r="K10"/>
  <c r="J10" s="1"/>
  <c r="K3"/>
  <c r="J3" s="1"/>
  <c r="K2" l="1"/>
  <c r="J2" s="1"/>
</calcChain>
</file>

<file path=xl/sharedStrings.xml><?xml version="1.0" encoding="utf-8"?>
<sst xmlns="http://schemas.openxmlformats.org/spreadsheetml/2006/main" count="219" uniqueCount="85">
  <si>
    <t>Номер СФ</t>
  </si>
  <si>
    <t xml:space="preserve">Дата </t>
  </si>
  <si>
    <t>Покупатель</t>
  </si>
  <si>
    <t>Покупатель ИНН</t>
  </si>
  <si>
    <t>Покупатель КПП</t>
  </si>
  <si>
    <t>Дата оплаты</t>
  </si>
  <si>
    <t>Сумма оплаты</t>
  </si>
  <si>
    <t>Всего продаж</t>
  </si>
  <si>
    <t>Сумма без НДС18</t>
  </si>
  <si>
    <t>НДС18</t>
  </si>
  <si>
    <t>Примечание</t>
  </si>
  <si>
    <t>Номер по порядку</t>
  </si>
  <si>
    <t>фея</t>
  </si>
  <si>
    <t xml:space="preserve">выдали 4 кв. </t>
  </si>
  <si>
    <r>
      <rPr>
        <sz val="9"/>
        <rFont val="Cambria"/>
        <family val="1"/>
        <charset val="204"/>
        <scheme val="major"/>
      </rPr>
      <t>242 500,00</t>
    </r>
  </si>
  <si>
    <r>
      <rPr>
        <sz val="9"/>
        <rFont val="Cambria"/>
        <family val="1"/>
        <charset val="204"/>
        <scheme val="major"/>
      </rPr>
      <t>412 740,00</t>
    </r>
  </si>
  <si>
    <r>
      <rPr>
        <sz val="9"/>
        <rFont val="Cambria"/>
        <family val="1"/>
        <charset val="204"/>
        <scheme val="major"/>
      </rPr>
      <t>471 650,00</t>
    </r>
  </si>
  <si>
    <r>
      <rPr>
        <sz val="9"/>
        <rFont val="Cambria"/>
        <family val="1"/>
        <charset val="204"/>
        <scheme val="major"/>
      </rPr>
      <t>99 750,00</t>
    </r>
  </si>
  <si>
    <r>
      <rPr>
        <sz val="9"/>
        <rFont val="Cambria"/>
        <family val="1"/>
        <charset val="204"/>
        <scheme val="major"/>
      </rPr>
      <t>198 750,00</t>
    </r>
  </si>
  <si>
    <t xml:space="preserve">фея </t>
  </si>
  <si>
    <t xml:space="preserve">рома </t>
  </si>
  <si>
    <t xml:space="preserve">аля </t>
  </si>
  <si>
    <r>
      <rPr>
        <sz val="9"/>
        <rFont val="Cambria"/>
        <family val="1"/>
        <charset val="204"/>
        <scheme val="major"/>
      </rPr>
      <t>252 900,00</t>
    </r>
  </si>
  <si>
    <r>
      <rPr>
        <sz val="9"/>
        <rFont val="Cambria"/>
        <family val="1"/>
        <charset val="204"/>
        <scheme val="major"/>
      </rPr>
      <t>74 022,00</t>
    </r>
  </si>
  <si>
    <r>
      <rPr>
        <sz val="9"/>
        <rFont val="Cambria"/>
        <family val="1"/>
        <charset val="204"/>
        <scheme val="major"/>
      </rPr>
      <t>289 500,00</t>
    </r>
  </si>
  <si>
    <r>
      <rPr>
        <sz val="9"/>
        <rFont val="Cambria"/>
        <family val="1"/>
        <charset val="204"/>
        <scheme val="major"/>
      </rPr>
      <t>325 600,00</t>
    </r>
  </si>
  <si>
    <r>
      <rPr>
        <sz val="9"/>
        <rFont val="Cambria"/>
        <family val="1"/>
        <charset val="204"/>
        <scheme val="major"/>
      </rPr>
      <t>457 283,00</t>
    </r>
  </si>
  <si>
    <r>
      <rPr>
        <sz val="9"/>
        <rFont val="Cambria"/>
        <family val="1"/>
        <charset val="204"/>
        <scheme val="major"/>
      </rPr>
      <t>201 650,00</t>
    </r>
  </si>
  <si>
    <r>
      <rPr>
        <sz val="9"/>
        <rFont val="Cambria"/>
        <family val="1"/>
        <charset val="204"/>
        <scheme val="major"/>
      </rPr>
      <t>204 700,00</t>
    </r>
  </si>
  <si>
    <r>
      <rPr>
        <sz val="9"/>
        <rFont val="Cambria"/>
        <family val="1"/>
        <charset val="204"/>
        <scheme val="major"/>
      </rPr>
      <t>298 300,00</t>
    </r>
  </si>
  <si>
    <r>
      <rPr>
        <sz val="9"/>
        <rFont val="Cambria"/>
        <family val="1"/>
        <charset val="204"/>
        <scheme val="major"/>
      </rPr>
      <t>183 500,00</t>
    </r>
  </si>
  <si>
    <t xml:space="preserve">арка </t>
  </si>
  <si>
    <t xml:space="preserve">алекс от стаса </t>
  </si>
  <si>
    <r>
      <rPr>
        <sz val="9"/>
        <rFont val="Cambria"/>
        <family val="1"/>
        <charset val="204"/>
        <scheme val="major"/>
      </rPr>
      <t>210 500,00</t>
    </r>
  </si>
  <si>
    <r>
      <rPr>
        <sz val="9"/>
        <rFont val="Cambria"/>
        <family val="1"/>
        <charset val="204"/>
        <scheme val="major"/>
      </rPr>
      <t>244 700,00</t>
    </r>
  </si>
  <si>
    <r>
      <rPr>
        <sz val="9"/>
        <rFont val="Cambria"/>
        <family val="1"/>
        <charset val="204"/>
        <scheme val="major"/>
      </rPr>
      <t>361 450,00</t>
    </r>
  </si>
  <si>
    <r>
      <rPr>
        <sz val="9"/>
        <rFont val="Cambria"/>
        <family val="1"/>
        <charset val="204"/>
        <scheme val="major"/>
      </rPr>
      <t>125 350,00</t>
    </r>
  </si>
  <si>
    <r>
      <rPr>
        <sz val="9"/>
        <rFont val="Cambria"/>
        <family val="1"/>
        <charset val="204"/>
        <scheme val="major"/>
      </rPr>
      <t>174 758,00</t>
    </r>
  </si>
  <si>
    <r>
      <rPr>
        <sz val="9"/>
        <rFont val="Cambria"/>
        <family val="1"/>
        <charset val="204"/>
        <scheme val="major"/>
      </rPr>
      <t>1 347 367,00</t>
    </r>
  </si>
  <si>
    <r>
      <rPr>
        <sz val="9"/>
        <rFont val="Cambria"/>
        <family val="1"/>
        <charset val="204"/>
        <scheme val="major"/>
      </rPr>
      <t>389 450,00</t>
    </r>
  </si>
  <si>
    <r>
      <rPr>
        <sz val="9"/>
        <rFont val="Cambria"/>
        <family val="1"/>
        <charset val="204"/>
        <scheme val="major"/>
      </rPr>
      <t>160 350,00</t>
    </r>
  </si>
  <si>
    <r>
      <rPr>
        <sz val="9"/>
        <rFont val="Cambria"/>
        <family val="1"/>
        <charset val="204"/>
        <scheme val="major"/>
      </rPr>
      <t>367 680,00</t>
    </r>
  </si>
  <si>
    <r>
      <rPr>
        <sz val="9"/>
        <rFont val="Cambria"/>
        <family val="1"/>
        <charset val="204"/>
        <scheme val="major"/>
      </rPr>
      <t>92 800,00</t>
    </r>
  </si>
  <si>
    <r>
      <rPr>
        <sz val="9"/>
        <rFont val="Cambria"/>
        <family val="1"/>
        <charset val="204"/>
        <scheme val="major"/>
      </rPr>
      <t>385 400,00</t>
    </r>
  </si>
  <si>
    <r>
      <rPr>
        <sz val="9"/>
        <rFont val="Cambria"/>
        <family val="1"/>
        <charset val="204"/>
        <scheme val="major"/>
      </rPr>
      <t>14 000,00</t>
    </r>
  </si>
  <si>
    <r>
      <rPr>
        <sz val="9"/>
        <rFont val="Cambria"/>
        <family val="1"/>
        <charset val="204"/>
        <scheme val="major"/>
      </rPr>
      <t>371 850,00</t>
    </r>
  </si>
  <si>
    <r>
      <rPr>
        <sz val="9"/>
        <rFont val="Cambria"/>
        <family val="1"/>
        <charset val="204"/>
        <scheme val="major"/>
      </rPr>
      <t>290 550,00</t>
    </r>
  </si>
  <si>
    <t xml:space="preserve">навигатор </t>
  </si>
  <si>
    <r>
      <rPr>
        <sz val="9"/>
        <rFont val="Cambria"/>
        <family val="1"/>
        <charset val="204"/>
        <scheme val="major"/>
      </rPr>
      <t>501 300,00</t>
    </r>
  </si>
  <si>
    <t>выдали 1 кв</t>
  </si>
  <si>
    <t>17-01</t>
  </si>
  <si>
    <t>18-01</t>
  </si>
  <si>
    <t>18-02</t>
  </si>
  <si>
    <t>17-02</t>
  </si>
  <si>
    <r>
      <rPr>
        <sz val="9"/>
        <rFont val="Cambria"/>
        <family val="1"/>
        <charset val="204"/>
        <scheme val="major"/>
      </rPr>
      <t>190 680,00</t>
    </r>
  </si>
  <si>
    <r>
      <rPr>
        <sz val="9"/>
        <rFont val="Cambria"/>
        <family val="1"/>
        <charset val="204"/>
        <scheme val="major"/>
      </rPr>
      <t>150 600,00</t>
    </r>
  </si>
  <si>
    <t>фин22</t>
  </si>
  <si>
    <r>
      <rPr>
        <sz val="9"/>
        <rFont val="Cambria"/>
        <family val="1"/>
        <charset val="204"/>
        <scheme val="major"/>
      </rPr>
      <t>83 750,00</t>
    </r>
  </si>
  <si>
    <r>
      <rPr>
        <sz val="9"/>
        <rFont val="Cambria"/>
        <family val="1"/>
        <charset val="204"/>
        <scheme val="major"/>
      </rPr>
      <t>211 550,00</t>
    </r>
  </si>
  <si>
    <r>
      <rPr>
        <sz val="9"/>
        <rFont val="Cambria"/>
        <family val="1"/>
        <charset val="204"/>
        <scheme val="major"/>
      </rPr>
      <t>260 500,00</t>
    </r>
  </si>
  <si>
    <r>
      <rPr>
        <sz val="9"/>
        <rFont val="Cambria"/>
        <family val="1"/>
        <charset val="204"/>
        <scheme val="major"/>
      </rPr>
      <t>320 500,00</t>
    </r>
  </si>
  <si>
    <r>
      <rPr>
        <sz val="9"/>
        <rFont val="Cambria"/>
        <family val="1"/>
        <charset val="204"/>
        <scheme val="major"/>
      </rPr>
      <t>288 600,00</t>
    </r>
  </si>
  <si>
    <r>
      <rPr>
        <sz val="9"/>
        <rFont val="Cambria"/>
        <family val="1"/>
        <charset val="204"/>
        <scheme val="major"/>
      </rPr>
      <t>847 220,00</t>
    </r>
  </si>
  <si>
    <r>
      <rPr>
        <sz val="9"/>
        <rFont val="Cambria"/>
        <family val="1"/>
        <charset val="204"/>
        <scheme val="major"/>
      </rPr>
      <t>285 400,00</t>
    </r>
  </si>
  <si>
    <r>
      <rPr>
        <sz val="9"/>
        <rFont val="Cambria"/>
        <family val="1"/>
        <charset val="204"/>
        <scheme val="major"/>
      </rPr>
      <t>296 750,00</t>
    </r>
  </si>
  <si>
    <r>
      <rPr>
        <sz val="9"/>
        <rFont val="Cambria"/>
        <family val="1"/>
        <charset val="204"/>
        <scheme val="major"/>
      </rPr>
      <t>315 450,00</t>
    </r>
  </si>
  <si>
    <r>
      <rPr>
        <sz val="9"/>
        <rFont val="Cambria"/>
        <family val="1"/>
        <charset val="204"/>
        <scheme val="major"/>
      </rPr>
      <t>290 700,00</t>
    </r>
  </si>
  <si>
    <t>46-01</t>
  </si>
  <si>
    <t>сч ф 46-01</t>
  </si>
  <si>
    <t>49-01</t>
  </si>
  <si>
    <t>сч ф 49-01</t>
  </si>
  <si>
    <t>59-01</t>
  </si>
  <si>
    <r>
      <rPr>
        <sz val="9"/>
        <rFont val="Cambria"/>
        <family val="1"/>
        <charset val="204"/>
        <scheme val="major"/>
      </rPr>
      <t>147 350,00</t>
    </r>
  </si>
  <si>
    <t>сч ф 59-01</t>
  </si>
  <si>
    <r>
      <rPr>
        <sz val="9"/>
        <rFont val="Cambria"/>
        <family val="1"/>
        <charset val="204"/>
        <scheme val="major"/>
      </rPr>
      <t>210 680,00</t>
    </r>
  </si>
  <si>
    <r>
      <rPr>
        <sz val="9"/>
        <rFont val="Cambria"/>
        <family val="1"/>
        <charset val="204"/>
        <scheme val="major"/>
      </rPr>
      <t>297 480,00</t>
    </r>
  </si>
  <si>
    <t xml:space="preserve">аудиторы </t>
  </si>
  <si>
    <r>
      <rPr>
        <sz val="9"/>
        <rFont val="Cambria"/>
        <family val="1"/>
        <charset val="204"/>
        <scheme val="major"/>
      </rPr>
      <t>315 600,00</t>
    </r>
  </si>
  <si>
    <r>
      <rPr>
        <sz val="9"/>
        <rFont val="Cambria"/>
        <family val="1"/>
        <charset val="204"/>
        <scheme val="major"/>
      </rPr>
      <t>392 450,00</t>
    </r>
  </si>
  <si>
    <r>
      <rPr>
        <sz val="9"/>
        <rFont val="Cambria"/>
        <family val="1"/>
        <charset val="204"/>
        <scheme val="major"/>
      </rPr>
      <t>447 350,00</t>
    </r>
  </si>
  <si>
    <r>
      <rPr>
        <sz val="9"/>
        <rFont val="Cambria"/>
        <family val="1"/>
        <charset val="204"/>
        <scheme val="major"/>
      </rPr>
      <t>332 500,00</t>
    </r>
  </si>
  <si>
    <r>
      <rPr>
        <sz val="9"/>
        <rFont val="Cambria"/>
        <family val="1"/>
        <charset val="204"/>
        <scheme val="major"/>
      </rPr>
      <t>459 650,00</t>
    </r>
  </si>
  <si>
    <r>
      <rPr>
        <sz val="9"/>
        <rFont val="Cambria"/>
        <family val="1"/>
        <charset val="204"/>
        <scheme val="major"/>
      </rPr>
      <t>325 550,00</t>
    </r>
  </si>
  <si>
    <r>
      <rPr>
        <sz val="9"/>
        <rFont val="Cambria"/>
        <family val="1"/>
        <charset val="204"/>
        <scheme val="major"/>
      </rPr>
      <t>1 014 780,00</t>
    </r>
  </si>
  <si>
    <r>
      <rPr>
        <sz val="9"/>
        <rFont val="Cambria"/>
        <family val="1"/>
        <charset val="204"/>
        <scheme val="major"/>
      </rPr>
      <t>301 550,00</t>
    </r>
  </si>
</sst>
</file>

<file path=xl/styles.xml><?xml version="1.0" encoding="utf-8"?>
<styleSheet xmlns="http://schemas.openxmlformats.org/spreadsheetml/2006/main">
  <numFmts count="1">
    <numFmt numFmtId="164" formatCode="#,##0.00;[Red]\-#,##0.00"/>
  </numFmts>
  <fonts count="9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sz val="9"/>
      <name val="Arial"/>
      <family val="2"/>
      <charset val="204"/>
    </font>
    <font>
      <sz val="11"/>
      <color theme="1"/>
      <name val="Cambria"/>
      <family val="1"/>
      <charset val="204"/>
      <scheme val="major"/>
    </font>
    <font>
      <sz val="7"/>
      <name val="Cambria"/>
      <family val="1"/>
      <charset val="204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2" fillId="0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2" applyNumberFormat="1" applyFont="1" applyFill="1" applyBorder="1" applyAlignment="1">
      <alignment horizontal="left" wrapText="1"/>
    </xf>
    <xf numFmtId="0" fontId="0" fillId="3" borderId="0" xfId="0" applyFill="1"/>
    <xf numFmtId="0" fontId="4" fillId="3" borderId="0" xfId="0" applyFont="1" applyFill="1" applyBorder="1" applyAlignment="1"/>
    <xf numFmtId="14" fontId="0" fillId="3" borderId="0" xfId="0" applyNumberFormat="1" applyFill="1"/>
    <xf numFmtId="0" fontId="4" fillId="3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4" fontId="0" fillId="3" borderId="0" xfId="0" applyNumberFormat="1" applyFill="1"/>
    <xf numFmtId="4" fontId="4" fillId="3" borderId="0" xfId="0" applyNumberFormat="1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left"/>
    </xf>
    <xf numFmtId="4" fontId="3" fillId="3" borderId="0" xfId="0" applyNumberFormat="1" applyFont="1" applyFill="1"/>
    <xf numFmtId="0" fontId="4" fillId="0" borderId="0" xfId="0" applyFont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2" fontId="4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4" fontId="4" fillId="0" borderId="0" xfId="0" applyNumberFormat="1" applyFont="1" applyBorder="1" applyAlignment="1">
      <alignment horizontal="left"/>
    </xf>
    <xf numFmtId="14" fontId="0" fillId="0" borderId="0" xfId="0" applyNumberFormat="1"/>
    <xf numFmtId="0" fontId="0" fillId="4" borderId="0" xfId="0" applyFill="1"/>
    <xf numFmtId="4" fontId="2" fillId="3" borderId="0" xfId="0" applyNumberFormat="1" applyFont="1" applyFill="1"/>
    <xf numFmtId="0" fontId="0" fillId="0" borderId="0" xfId="0" applyFill="1"/>
    <xf numFmtId="0" fontId="4" fillId="0" borderId="0" xfId="0" applyFont="1" applyFill="1" applyBorder="1" applyAlignment="1"/>
    <xf numFmtId="14" fontId="0" fillId="0" borderId="0" xfId="0" applyNumberFormat="1" applyFill="1"/>
    <xf numFmtId="0" fontId="4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4" fontId="0" fillId="0" borderId="0" xfId="0" applyNumberFormat="1" applyFill="1"/>
    <xf numFmtId="4" fontId="2" fillId="0" borderId="0" xfId="0" applyNumberFormat="1" applyFont="1" applyFill="1"/>
    <xf numFmtId="4" fontId="4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6" fillId="0" borderId="0" xfId="3" applyNumberFormat="1" applyFont="1" applyBorder="1" applyAlignment="1">
      <alignment horizontal="left" vertical="top" wrapText="1"/>
    </xf>
    <xf numFmtId="0" fontId="0" fillId="0" borderId="0" xfId="0" applyBorder="1"/>
    <xf numFmtId="1" fontId="6" fillId="0" borderId="0" xfId="3" applyNumberFormat="1" applyFont="1" applyBorder="1" applyAlignment="1">
      <alignment horizontal="left" vertical="top" wrapText="1"/>
    </xf>
    <xf numFmtId="164" fontId="6" fillId="0" borderId="0" xfId="3" applyNumberFormat="1" applyFont="1" applyBorder="1" applyAlignment="1">
      <alignment horizontal="left"/>
    </xf>
    <xf numFmtId="0" fontId="5" fillId="0" borderId="0" xfId="3" applyNumberFormat="1" applyFont="1" applyBorder="1" applyAlignment="1">
      <alignment horizontal="left" wrapText="1"/>
    </xf>
    <xf numFmtId="1" fontId="5" fillId="0" borderId="0" xfId="3" applyNumberFormat="1" applyFont="1" applyBorder="1" applyAlignment="1">
      <alignment horizontal="left" wrapText="1"/>
    </xf>
    <xf numFmtId="2" fontId="4" fillId="0" borderId="0" xfId="0" applyNumberFormat="1" applyFont="1" applyAlignment="1">
      <alignment horizontal="left"/>
    </xf>
    <xf numFmtId="0" fontId="4" fillId="0" borderId="0" xfId="0" applyFont="1"/>
    <xf numFmtId="0" fontId="0" fillId="5" borderId="0" xfId="0" applyFill="1"/>
    <xf numFmtId="14" fontId="0" fillId="5" borderId="0" xfId="0" applyNumberFormat="1" applyFill="1"/>
    <xf numFmtId="0" fontId="4" fillId="5" borderId="0" xfId="0" applyFont="1" applyFill="1" applyBorder="1" applyAlignment="1">
      <alignment horizontal="left"/>
    </xf>
    <xf numFmtId="14" fontId="4" fillId="5" borderId="0" xfId="0" applyNumberFormat="1" applyFont="1" applyFill="1" applyBorder="1" applyAlignment="1">
      <alignment horizontal="left"/>
    </xf>
    <xf numFmtId="2" fontId="4" fillId="5" borderId="0" xfId="0" applyNumberFormat="1" applyFont="1" applyFill="1" applyBorder="1" applyAlignment="1">
      <alignment horizontal="left"/>
    </xf>
    <xf numFmtId="0" fontId="4" fillId="3" borderId="0" xfId="0" applyFont="1" applyFill="1"/>
    <xf numFmtId="14" fontId="4" fillId="3" borderId="0" xfId="0" applyNumberFormat="1" applyFont="1" applyFill="1" applyAlignment="1">
      <alignment horizontal="left"/>
    </xf>
    <xf numFmtId="2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49" fontId="0" fillId="0" borderId="0" xfId="0" applyNumberFormat="1"/>
    <xf numFmtId="2" fontId="5" fillId="3" borderId="0" xfId="0" applyNumberFormat="1" applyFont="1" applyFill="1" applyAlignment="1">
      <alignment horizontal="left"/>
    </xf>
    <xf numFmtId="4" fontId="0" fillId="0" borderId="0" xfId="0" applyNumberFormat="1" applyBorder="1" applyAlignment="1">
      <alignment horizontal="left"/>
    </xf>
    <xf numFmtId="0" fontId="7" fillId="0" borderId="0" xfId="0" applyFont="1" applyBorder="1" applyAlignment="1">
      <alignment horizontal="left"/>
    </xf>
    <xf numFmtId="14" fontId="7" fillId="0" borderId="0" xfId="0" applyNumberFormat="1" applyFont="1" applyBorder="1" applyAlignment="1">
      <alignment horizontal="left"/>
    </xf>
    <xf numFmtId="2" fontId="7" fillId="0" borderId="0" xfId="0" applyNumberFormat="1" applyFont="1" applyBorder="1" applyAlignment="1">
      <alignment horizontal="left"/>
    </xf>
    <xf numFmtId="4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Border="1"/>
    <xf numFmtId="0" fontId="0" fillId="6" borderId="0" xfId="0" applyFill="1"/>
    <xf numFmtId="4" fontId="4" fillId="3" borderId="0" xfId="0" applyNumberFormat="1" applyFont="1" applyFill="1" applyAlignment="1">
      <alignment horizontal="left"/>
    </xf>
    <xf numFmtId="0" fontId="2" fillId="3" borderId="0" xfId="0" applyFont="1" applyFill="1" applyBorder="1" applyAlignment="1">
      <alignment horizontal="left"/>
    </xf>
    <xf numFmtId="0" fontId="6" fillId="0" borderId="0" xfId="3" applyNumberFormat="1" applyFont="1" applyBorder="1" applyAlignment="1">
      <alignment horizontal="left" wrapText="1"/>
    </xf>
    <xf numFmtId="1" fontId="6" fillId="0" borderId="0" xfId="3" applyNumberFormat="1" applyFont="1" applyBorder="1" applyAlignment="1">
      <alignment horizontal="left" wrapText="1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4">
    <cellStyle name="Обычный" xfId="0" builtinId="0"/>
    <cellStyle name="Обычный 2" xfId="3"/>
    <cellStyle name="Обычный_Лист1" xfId="1"/>
    <cellStyle name="Обычный_Лист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4"/>
  <sheetViews>
    <sheetView tabSelected="1" workbookViewId="0">
      <selection activeCell="M122" sqref="M1:P122"/>
    </sheetView>
  </sheetViews>
  <sheetFormatPr defaultRowHeight="15"/>
  <cols>
    <col min="1" max="1" width="12.7109375" customWidth="1"/>
    <col min="2" max="2" width="11.42578125" customWidth="1"/>
    <col min="3" max="3" width="10.140625" bestFit="1" customWidth="1"/>
    <col min="4" max="4" width="24.5703125" customWidth="1"/>
    <col min="5" max="5" width="14.7109375" customWidth="1"/>
    <col min="6" max="6" width="16.42578125" customWidth="1"/>
    <col min="7" max="7" width="15.28515625" customWidth="1"/>
    <col min="8" max="8" width="19.85546875" customWidth="1"/>
    <col min="9" max="9" width="17.28515625" customWidth="1"/>
    <col min="10" max="10" width="14.5703125" customWidth="1"/>
    <col min="11" max="11" width="12.85546875" customWidth="1"/>
    <col min="12" max="12" width="12.140625" customWidth="1"/>
    <col min="13" max="13" width="47" customWidth="1"/>
  </cols>
  <sheetData>
    <row r="1" spans="1:23" ht="39.75" customHeight="1">
      <c r="A1" s="1" t="s">
        <v>11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3" t="s">
        <v>10</v>
      </c>
      <c r="M1" s="3"/>
    </row>
    <row r="2" spans="1:23" s="4" customFormat="1">
      <c r="B2" s="5"/>
      <c r="C2" s="6"/>
      <c r="D2" s="7"/>
      <c r="E2" s="7"/>
      <c r="G2" s="8">
        <v>42385</v>
      </c>
      <c r="H2" s="9">
        <v>291740</v>
      </c>
      <c r="I2" s="13" t="s">
        <v>13</v>
      </c>
      <c r="J2" s="8" t="e">
        <f>I2-K2</f>
        <v>#VALUE!</v>
      </c>
      <c r="K2" s="10" t="e">
        <f>I2*18/118</f>
        <v>#VALUE!</v>
      </c>
      <c r="L2" s="9" t="s">
        <v>12</v>
      </c>
      <c r="M2" s="11"/>
      <c r="N2" s="12"/>
      <c r="O2" s="12"/>
      <c r="P2" s="12"/>
      <c r="Q2" s="12"/>
      <c r="R2" s="12"/>
      <c r="S2" s="12"/>
      <c r="T2" s="7"/>
      <c r="U2" s="7"/>
      <c r="V2" s="7"/>
      <c r="W2" s="11"/>
    </row>
    <row r="3" spans="1:23" s="4" customFormat="1">
      <c r="B3" s="5"/>
      <c r="C3" s="6"/>
      <c r="D3" s="7"/>
      <c r="E3" s="7"/>
      <c r="G3" s="8">
        <v>42753</v>
      </c>
      <c r="H3" s="9" t="s">
        <v>14</v>
      </c>
      <c r="I3" s="13" t="s">
        <v>14</v>
      </c>
      <c r="J3" s="8">
        <f>I3-K3</f>
        <v>205508.4745762712</v>
      </c>
      <c r="K3" s="10">
        <f>I3*18/118</f>
        <v>36991.52542372881</v>
      </c>
      <c r="L3" s="9" t="s">
        <v>19</v>
      </c>
      <c r="M3" s="11"/>
      <c r="N3" s="12"/>
      <c r="O3" s="12"/>
      <c r="P3" s="12"/>
      <c r="Q3" s="12"/>
      <c r="R3" s="12"/>
      <c r="S3" s="12"/>
      <c r="T3" s="7"/>
      <c r="U3" s="7"/>
      <c r="V3" s="7"/>
      <c r="W3" s="11"/>
    </row>
    <row r="4" spans="1:23" s="4" customFormat="1">
      <c r="B4" s="5"/>
      <c r="C4" s="6"/>
      <c r="D4" s="7"/>
      <c r="E4" s="7"/>
      <c r="G4" s="8">
        <v>42753</v>
      </c>
      <c r="H4" s="9" t="s">
        <v>15</v>
      </c>
      <c r="I4" s="22" t="s">
        <v>13</v>
      </c>
      <c r="J4" s="8" t="e">
        <f t="shared" ref="J4:J17" si="0">I4-K4</f>
        <v>#VALUE!</v>
      </c>
      <c r="K4" s="10" t="e">
        <f t="shared" ref="K4:K17" si="1">I4*18/118</f>
        <v>#VALUE!</v>
      </c>
      <c r="L4" s="9" t="s">
        <v>19</v>
      </c>
      <c r="M4" s="11"/>
      <c r="N4" s="12"/>
      <c r="O4" s="12"/>
      <c r="P4" s="12"/>
      <c r="Q4" s="12"/>
      <c r="R4" s="12"/>
      <c r="S4" s="12"/>
      <c r="T4" s="7"/>
      <c r="U4" s="7"/>
      <c r="V4" s="7"/>
      <c r="W4" s="11"/>
    </row>
    <row r="5" spans="1:23" s="4" customFormat="1">
      <c r="B5" s="5"/>
      <c r="C5" s="6"/>
      <c r="D5" s="7"/>
      <c r="E5" s="7"/>
      <c r="G5" s="8">
        <v>42754</v>
      </c>
      <c r="H5" s="9" t="s">
        <v>16</v>
      </c>
      <c r="I5" s="22" t="s">
        <v>13</v>
      </c>
      <c r="J5" s="8" t="e">
        <f t="shared" si="0"/>
        <v>#VALUE!</v>
      </c>
      <c r="K5" s="10" t="e">
        <f t="shared" si="1"/>
        <v>#VALUE!</v>
      </c>
      <c r="L5" s="9" t="s">
        <v>12</v>
      </c>
      <c r="M5" s="11"/>
      <c r="N5" s="12"/>
      <c r="O5" s="12"/>
      <c r="P5" s="12"/>
      <c r="Q5" s="12"/>
      <c r="R5" s="12"/>
      <c r="S5" s="12"/>
      <c r="T5" s="7"/>
      <c r="U5" s="7"/>
      <c r="V5" s="7"/>
      <c r="W5" s="11"/>
    </row>
    <row r="6" spans="1:23" s="23" customFormat="1">
      <c r="B6" s="24">
        <v>1</v>
      </c>
      <c r="C6" s="25"/>
      <c r="D6" s="26"/>
      <c r="E6" s="26"/>
      <c r="G6" s="27"/>
      <c r="H6" s="28"/>
      <c r="I6" s="29"/>
      <c r="J6" s="27"/>
      <c r="K6" s="30"/>
      <c r="L6" s="28"/>
      <c r="M6" s="31"/>
      <c r="N6" s="32"/>
      <c r="O6" s="32"/>
      <c r="P6" s="32"/>
      <c r="Q6" s="32"/>
      <c r="R6" s="32"/>
      <c r="S6" s="32"/>
      <c r="T6" s="26"/>
      <c r="U6" s="26"/>
      <c r="V6" s="26"/>
      <c r="W6" s="31"/>
    </row>
    <row r="7" spans="1:23" s="23" customFormat="1">
      <c r="B7" s="24">
        <v>2</v>
      </c>
      <c r="C7" s="25"/>
      <c r="D7" s="26"/>
      <c r="E7" s="26"/>
      <c r="G7" s="27"/>
      <c r="H7" s="28"/>
      <c r="I7" s="29"/>
      <c r="J7" s="27"/>
      <c r="K7" s="30"/>
      <c r="L7" s="28"/>
      <c r="M7" s="31"/>
      <c r="N7" s="32"/>
      <c r="O7" s="32"/>
      <c r="P7" s="32"/>
      <c r="Q7" s="32"/>
      <c r="R7" s="32"/>
      <c r="S7" s="32"/>
      <c r="T7" s="26"/>
      <c r="U7" s="26"/>
      <c r="V7" s="26"/>
      <c r="W7" s="31"/>
    </row>
    <row r="8" spans="1:23" s="23" customFormat="1">
      <c r="B8" s="24">
        <v>3</v>
      </c>
      <c r="C8" s="25"/>
      <c r="D8" s="26"/>
      <c r="E8" s="26"/>
      <c r="G8" s="27"/>
      <c r="H8" s="28"/>
      <c r="I8" s="29"/>
      <c r="J8" s="27"/>
      <c r="K8" s="30"/>
      <c r="L8" s="28"/>
      <c r="M8" s="31"/>
      <c r="N8" s="32"/>
      <c r="O8" s="32"/>
      <c r="P8" s="32"/>
      <c r="Q8" s="32"/>
      <c r="R8" s="32"/>
      <c r="S8" s="32"/>
      <c r="T8" s="26"/>
      <c r="U8" s="26"/>
      <c r="V8" s="26"/>
      <c r="W8" s="31"/>
    </row>
    <row r="9" spans="1:23">
      <c r="A9" s="21"/>
      <c r="B9">
        <v>4</v>
      </c>
      <c r="C9" s="20">
        <v>42761</v>
      </c>
      <c r="D9" s="14"/>
      <c r="E9" s="14"/>
      <c r="F9" s="14"/>
      <c r="G9" s="15">
        <v>42762</v>
      </c>
      <c r="H9" s="14" t="s">
        <v>17</v>
      </c>
      <c r="I9" s="14" t="s">
        <v>17</v>
      </c>
      <c r="J9" s="16">
        <f t="shared" si="0"/>
        <v>84533.898305084746</v>
      </c>
      <c r="K9" s="16">
        <f t="shared" si="1"/>
        <v>15216.101694915254</v>
      </c>
      <c r="L9" s="14" t="s">
        <v>20</v>
      </c>
      <c r="M9" s="17"/>
    </row>
    <row r="10" spans="1:23">
      <c r="A10" s="21"/>
      <c r="B10">
        <v>5</v>
      </c>
      <c r="C10" s="20">
        <v>42761</v>
      </c>
      <c r="D10" s="14"/>
      <c r="E10" s="14"/>
      <c r="F10" s="14"/>
      <c r="G10" s="15">
        <v>42762</v>
      </c>
      <c r="H10" s="14" t="s">
        <v>18</v>
      </c>
      <c r="I10" s="14" t="s">
        <v>18</v>
      </c>
      <c r="J10" s="16">
        <f t="shared" si="0"/>
        <v>168432.20338983051</v>
      </c>
      <c r="K10" s="16">
        <f t="shared" si="1"/>
        <v>30317.796610169491</v>
      </c>
      <c r="L10" s="14" t="s">
        <v>20</v>
      </c>
      <c r="M10" s="17"/>
    </row>
    <row r="11" spans="1:23">
      <c r="B11">
        <v>6</v>
      </c>
      <c r="C11" s="20">
        <v>42762</v>
      </c>
      <c r="D11" s="18"/>
      <c r="E11" s="14"/>
      <c r="F11" s="14"/>
      <c r="G11" s="15">
        <v>42765</v>
      </c>
      <c r="H11" s="19">
        <v>671700</v>
      </c>
      <c r="I11" s="19">
        <v>671700</v>
      </c>
      <c r="J11" s="16">
        <f t="shared" si="0"/>
        <v>569237.28813559317</v>
      </c>
      <c r="K11" s="16">
        <f t="shared" si="1"/>
        <v>102462.71186440678</v>
      </c>
      <c r="L11" s="14" t="s">
        <v>21</v>
      </c>
      <c r="M11" s="14"/>
    </row>
    <row r="12" spans="1:23">
      <c r="A12" s="21"/>
      <c r="B12">
        <v>7</v>
      </c>
      <c r="C12" s="20">
        <v>42766</v>
      </c>
      <c r="D12" s="14"/>
      <c r="E12" s="14"/>
      <c r="F12" s="14"/>
      <c r="G12" s="15">
        <v>42767</v>
      </c>
      <c r="H12" s="14" t="s">
        <v>22</v>
      </c>
      <c r="I12" s="14" t="s">
        <v>22</v>
      </c>
      <c r="J12" s="16">
        <f t="shared" si="0"/>
        <v>214322.03389830509</v>
      </c>
      <c r="K12" s="16">
        <f t="shared" si="1"/>
        <v>38577.966101694918</v>
      </c>
      <c r="L12" s="14" t="s">
        <v>20</v>
      </c>
      <c r="M12" s="14"/>
    </row>
    <row r="13" spans="1:23">
      <c r="A13" s="21"/>
      <c r="B13">
        <v>8</v>
      </c>
      <c r="C13" s="20">
        <v>42767</v>
      </c>
      <c r="D13" s="14"/>
      <c r="E13" s="14"/>
      <c r="F13" s="14"/>
      <c r="G13" s="15">
        <v>42768</v>
      </c>
      <c r="H13" s="14" t="s">
        <v>23</v>
      </c>
      <c r="I13" s="14" t="s">
        <v>23</v>
      </c>
      <c r="J13" s="16">
        <f t="shared" si="0"/>
        <v>62730.508474576272</v>
      </c>
      <c r="K13" s="16">
        <f t="shared" si="1"/>
        <v>11291.491525423729</v>
      </c>
      <c r="L13" s="14" t="s">
        <v>31</v>
      </c>
      <c r="M13" s="17"/>
    </row>
    <row r="14" spans="1:23">
      <c r="A14" s="21"/>
      <c r="B14">
        <v>9</v>
      </c>
      <c r="C14" s="20">
        <v>42768</v>
      </c>
      <c r="D14" s="14"/>
      <c r="E14" s="14"/>
      <c r="F14" s="14"/>
      <c r="G14" s="15">
        <v>42769</v>
      </c>
      <c r="H14" s="14" t="s">
        <v>24</v>
      </c>
      <c r="I14" s="14" t="s">
        <v>24</v>
      </c>
      <c r="J14" s="16">
        <f t="shared" si="0"/>
        <v>245338.98305084746</v>
      </c>
      <c r="K14" s="16">
        <f t="shared" si="1"/>
        <v>44161.016949152545</v>
      </c>
      <c r="L14" s="14" t="s">
        <v>20</v>
      </c>
      <c r="M14" s="17"/>
    </row>
    <row r="15" spans="1:23">
      <c r="A15" s="21"/>
      <c r="B15">
        <v>10</v>
      </c>
      <c r="C15" s="20">
        <v>42769</v>
      </c>
      <c r="D15" s="14"/>
      <c r="E15" s="14"/>
      <c r="G15" s="15">
        <v>42772</v>
      </c>
      <c r="H15" s="14">
        <v>156250</v>
      </c>
      <c r="I15" s="14">
        <f>H15</f>
        <v>156250</v>
      </c>
      <c r="J15" s="16">
        <f t="shared" si="0"/>
        <v>132415.25423728814</v>
      </c>
      <c r="K15" s="16">
        <f t="shared" si="1"/>
        <v>23834.745762711864</v>
      </c>
      <c r="L15" s="26" t="s">
        <v>20</v>
      </c>
    </row>
    <row r="16" spans="1:23">
      <c r="A16" s="21"/>
      <c r="B16">
        <v>11</v>
      </c>
      <c r="C16" s="20">
        <v>42769</v>
      </c>
      <c r="D16" s="14"/>
      <c r="E16" s="14"/>
      <c r="G16" s="15">
        <v>42772</v>
      </c>
      <c r="H16" s="14">
        <v>338400</v>
      </c>
      <c r="I16" s="14">
        <f>H16</f>
        <v>338400</v>
      </c>
      <c r="J16" s="16">
        <f t="shared" si="0"/>
        <v>286779.66101694916</v>
      </c>
      <c r="K16" s="32">
        <f t="shared" si="1"/>
        <v>51620.338983050846</v>
      </c>
      <c r="L16" s="26" t="s">
        <v>20</v>
      </c>
    </row>
    <row r="17" spans="1:13">
      <c r="A17" s="21"/>
      <c r="B17">
        <v>12</v>
      </c>
      <c r="C17" s="20">
        <v>42769</v>
      </c>
      <c r="D17" s="26"/>
      <c r="E17" s="26"/>
      <c r="F17" s="46"/>
      <c r="G17" s="35">
        <v>42830</v>
      </c>
      <c r="H17" s="45">
        <v>281600</v>
      </c>
      <c r="I17" s="45">
        <v>281600</v>
      </c>
      <c r="J17" s="16">
        <f t="shared" si="0"/>
        <v>238644.06779661018</v>
      </c>
      <c r="K17" s="16">
        <f t="shared" si="1"/>
        <v>42955.932203389828</v>
      </c>
      <c r="L17" s="34"/>
      <c r="M17" s="34"/>
    </row>
    <row r="18" spans="1:13">
      <c r="A18" s="21"/>
      <c r="B18">
        <v>13</v>
      </c>
      <c r="C18" s="20">
        <v>42772</v>
      </c>
      <c r="D18" s="14"/>
      <c r="E18" s="14"/>
      <c r="F18" s="14"/>
      <c r="G18" s="15">
        <v>42773</v>
      </c>
      <c r="H18" s="14" t="s">
        <v>25</v>
      </c>
      <c r="I18" s="14" t="s">
        <v>25</v>
      </c>
      <c r="J18" s="16">
        <f t="shared" ref="J18:J61" si="2">I18-K18</f>
        <v>275932.20338983054</v>
      </c>
      <c r="K18" s="16">
        <f t="shared" ref="K18:K61" si="3">I18*18/118</f>
        <v>49667.796610169491</v>
      </c>
      <c r="L18" s="14" t="s">
        <v>20</v>
      </c>
      <c r="M18" s="14"/>
    </row>
    <row r="19" spans="1:13">
      <c r="A19" s="21"/>
      <c r="B19">
        <v>14</v>
      </c>
      <c r="C19" s="20">
        <v>42772</v>
      </c>
      <c r="D19" s="14"/>
      <c r="E19" s="14"/>
      <c r="F19" s="14"/>
      <c r="G19" s="15">
        <v>42773</v>
      </c>
      <c r="H19" s="14" t="s">
        <v>26</v>
      </c>
      <c r="I19" s="14" t="s">
        <v>26</v>
      </c>
      <c r="J19" s="16">
        <f t="shared" si="2"/>
        <v>387527.96610169491</v>
      </c>
      <c r="K19" s="16">
        <f t="shared" si="3"/>
        <v>69755.03389830509</v>
      </c>
      <c r="L19" s="14" t="s">
        <v>32</v>
      </c>
      <c r="M19" s="17"/>
    </row>
    <row r="20" spans="1:13">
      <c r="A20" s="21"/>
      <c r="B20">
        <v>15</v>
      </c>
      <c r="C20" s="20">
        <v>42776</v>
      </c>
      <c r="D20" s="14"/>
      <c r="E20" s="14"/>
      <c r="F20" s="33"/>
      <c r="G20" s="15">
        <v>42779</v>
      </c>
      <c r="H20" s="14" t="s">
        <v>27</v>
      </c>
      <c r="I20" s="14" t="s">
        <v>27</v>
      </c>
      <c r="J20" s="16">
        <f t="shared" si="2"/>
        <v>170889.83050847458</v>
      </c>
      <c r="K20" s="16">
        <f t="shared" si="3"/>
        <v>30760.169491525423</v>
      </c>
      <c r="L20" s="33" t="s">
        <v>20</v>
      </c>
      <c r="M20" s="14"/>
    </row>
    <row r="21" spans="1:13">
      <c r="A21" s="21"/>
      <c r="B21">
        <v>16</v>
      </c>
      <c r="C21" s="20">
        <v>42783</v>
      </c>
      <c r="D21" s="14"/>
      <c r="E21" s="14"/>
      <c r="F21" s="14"/>
      <c r="G21" s="15">
        <v>42786</v>
      </c>
      <c r="H21" s="14" t="s">
        <v>28</v>
      </c>
      <c r="I21" s="14" t="s">
        <v>28</v>
      </c>
      <c r="J21" s="16">
        <f t="shared" si="2"/>
        <v>173474.57627118644</v>
      </c>
      <c r="K21" s="16">
        <f t="shared" si="3"/>
        <v>31225.423728813559</v>
      </c>
      <c r="L21" s="14" t="s">
        <v>20</v>
      </c>
      <c r="M21" s="14"/>
    </row>
    <row r="22" spans="1:13">
      <c r="A22" s="21"/>
      <c r="B22">
        <v>17</v>
      </c>
      <c r="C22" s="20">
        <v>42783</v>
      </c>
      <c r="D22" s="14"/>
      <c r="E22" s="14"/>
      <c r="F22" s="14"/>
      <c r="G22" s="15">
        <v>42786</v>
      </c>
      <c r="H22" s="14" t="s">
        <v>29</v>
      </c>
      <c r="I22" s="14" t="s">
        <v>29</v>
      </c>
      <c r="J22" s="16">
        <f t="shared" si="2"/>
        <v>252796.61016949153</v>
      </c>
      <c r="K22" s="16">
        <f t="shared" si="3"/>
        <v>45503.389830508473</v>
      </c>
      <c r="L22" s="14" t="s">
        <v>20</v>
      </c>
      <c r="M22" s="17"/>
    </row>
    <row r="23" spans="1:13">
      <c r="A23" s="21"/>
      <c r="B23" s="56" t="s">
        <v>50</v>
      </c>
      <c r="C23" s="20">
        <v>42783</v>
      </c>
      <c r="D23" s="26"/>
      <c r="E23" s="26"/>
      <c r="G23" s="35">
        <v>42829</v>
      </c>
      <c r="H23" s="19">
        <v>511200</v>
      </c>
      <c r="I23" s="34">
        <v>511200</v>
      </c>
      <c r="J23" s="16">
        <f t="shared" ref="J23:J24" si="4">I23-K23</f>
        <v>433220.33898305084</v>
      </c>
      <c r="K23" s="16">
        <f t="shared" ref="K23:K24" si="5">I23*18/118</f>
        <v>77979.661016949147</v>
      </c>
      <c r="L23" s="34"/>
      <c r="M23" s="34"/>
    </row>
    <row r="24" spans="1:13">
      <c r="B24" s="56" t="s">
        <v>53</v>
      </c>
      <c r="C24" s="20">
        <v>42783</v>
      </c>
      <c r="D24" s="26"/>
      <c r="E24" s="26"/>
      <c r="G24" s="35">
        <v>42829</v>
      </c>
      <c r="H24" s="36">
        <v>320400</v>
      </c>
      <c r="I24" s="36">
        <v>630900</v>
      </c>
      <c r="J24" s="16">
        <f t="shared" si="4"/>
        <v>534661.01694915257</v>
      </c>
      <c r="K24" s="16">
        <f t="shared" si="5"/>
        <v>96238.983050847455</v>
      </c>
      <c r="L24" s="34"/>
      <c r="M24" s="34"/>
    </row>
    <row r="25" spans="1:13">
      <c r="A25" s="21"/>
      <c r="B25">
        <v>18</v>
      </c>
      <c r="C25" s="20">
        <v>42788</v>
      </c>
      <c r="D25" s="14"/>
      <c r="E25" s="14"/>
      <c r="F25" s="14"/>
      <c r="G25" s="15">
        <v>42793</v>
      </c>
      <c r="H25" s="14" t="s">
        <v>30</v>
      </c>
      <c r="I25" s="14" t="s">
        <v>30</v>
      </c>
      <c r="J25" s="16">
        <f t="shared" si="2"/>
        <v>155508.4745762712</v>
      </c>
      <c r="K25" s="16">
        <f t="shared" si="3"/>
        <v>27991.525423728814</v>
      </c>
      <c r="L25" s="14" t="s">
        <v>20</v>
      </c>
      <c r="M25" s="14"/>
    </row>
    <row r="26" spans="1:13">
      <c r="A26" s="21"/>
      <c r="B26" s="56" t="s">
        <v>51</v>
      </c>
      <c r="C26" s="20">
        <v>42794</v>
      </c>
      <c r="D26" s="26"/>
      <c r="E26" s="26"/>
      <c r="G26" s="35">
        <v>42830</v>
      </c>
      <c r="H26" s="36">
        <v>215500</v>
      </c>
      <c r="I26" s="36">
        <v>215500</v>
      </c>
      <c r="J26" s="16">
        <f t="shared" ref="J26:J27" si="6">I26-K26</f>
        <v>182627.11864406778</v>
      </c>
      <c r="K26" s="16">
        <f t="shared" ref="K26:K27" si="7">I26*18/118</f>
        <v>32872.881355932201</v>
      </c>
      <c r="L26" s="34"/>
      <c r="M26" s="34"/>
    </row>
    <row r="27" spans="1:13">
      <c r="A27" s="21"/>
      <c r="B27" s="56" t="s">
        <v>52</v>
      </c>
      <c r="C27" s="20">
        <v>42794</v>
      </c>
      <c r="D27" s="26"/>
      <c r="E27" s="26"/>
      <c r="G27" s="35">
        <v>42829</v>
      </c>
      <c r="H27" s="36">
        <v>310500</v>
      </c>
      <c r="I27" s="36">
        <v>215500</v>
      </c>
      <c r="J27" s="16">
        <f t="shared" si="6"/>
        <v>182627.11864406778</v>
      </c>
      <c r="K27" s="16">
        <f t="shared" si="7"/>
        <v>32872.881355932201</v>
      </c>
      <c r="L27" s="34"/>
      <c r="M27" s="34"/>
    </row>
    <row r="28" spans="1:13">
      <c r="A28" s="21"/>
      <c r="B28">
        <v>19</v>
      </c>
      <c r="C28" s="20">
        <v>42796</v>
      </c>
      <c r="D28" s="14"/>
      <c r="E28" s="14"/>
      <c r="F28" s="14"/>
      <c r="G28" s="15">
        <v>42797</v>
      </c>
      <c r="H28" s="14" t="s">
        <v>33</v>
      </c>
      <c r="I28" s="14" t="s">
        <v>33</v>
      </c>
      <c r="J28" s="16">
        <f t="shared" si="2"/>
        <v>178389.83050847458</v>
      </c>
      <c r="K28" s="16">
        <f t="shared" si="3"/>
        <v>32110.169491525423</v>
      </c>
      <c r="L28" s="14" t="s">
        <v>20</v>
      </c>
      <c r="M28" s="14"/>
    </row>
    <row r="29" spans="1:13">
      <c r="A29" s="21"/>
      <c r="B29">
        <v>20</v>
      </c>
      <c r="C29" s="20">
        <v>42797</v>
      </c>
      <c r="D29" s="14"/>
      <c r="E29" s="14"/>
      <c r="F29" s="14"/>
      <c r="G29" s="15">
        <v>42800</v>
      </c>
      <c r="H29" s="14" t="s">
        <v>34</v>
      </c>
      <c r="I29" s="14" t="s">
        <v>34</v>
      </c>
      <c r="J29" s="16">
        <f t="shared" si="2"/>
        <v>207372.88135593222</v>
      </c>
      <c r="K29" s="16">
        <f t="shared" si="3"/>
        <v>37327.118644067799</v>
      </c>
      <c r="L29" s="14" t="s">
        <v>20</v>
      </c>
      <c r="M29" s="14"/>
    </row>
    <row r="30" spans="1:13">
      <c r="A30" s="21"/>
      <c r="B30">
        <v>21</v>
      </c>
      <c r="C30" s="20">
        <v>42800</v>
      </c>
      <c r="D30" s="14"/>
      <c r="E30" s="14"/>
      <c r="F30" s="34"/>
      <c r="G30" s="35">
        <v>42801</v>
      </c>
      <c r="H30" s="36">
        <v>221500</v>
      </c>
      <c r="I30" s="36">
        <v>221500</v>
      </c>
      <c r="J30" s="16">
        <f t="shared" si="2"/>
        <v>187711.86440677967</v>
      </c>
      <c r="K30" s="16">
        <f t="shared" si="3"/>
        <v>33788.135593220337</v>
      </c>
      <c r="L30" s="34" t="s">
        <v>20</v>
      </c>
      <c r="M30" s="34"/>
    </row>
    <row r="31" spans="1:13">
      <c r="A31" s="21"/>
      <c r="B31">
        <v>22</v>
      </c>
      <c r="C31" s="20">
        <v>42803</v>
      </c>
      <c r="D31" s="14"/>
      <c r="E31" s="14"/>
      <c r="F31" s="14"/>
      <c r="G31" s="15">
        <v>42804</v>
      </c>
      <c r="H31" s="14" t="s">
        <v>35</v>
      </c>
      <c r="I31" s="14" t="s">
        <v>35</v>
      </c>
      <c r="J31" s="16">
        <f t="shared" si="2"/>
        <v>306313.55932203389</v>
      </c>
      <c r="K31" s="16">
        <f t="shared" si="3"/>
        <v>55136.4406779661</v>
      </c>
      <c r="L31" s="14" t="s">
        <v>20</v>
      </c>
      <c r="M31" s="14"/>
    </row>
    <row r="32" spans="1:13">
      <c r="A32" s="21"/>
      <c r="B32">
        <v>23</v>
      </c>
      <c r="C32" s="20">
        <v>42804</v>
      </c>
      <c r="D32" s="14"/>
      <c r="E32" s="14"/>
      <c r="F32" s="14"/>
      <c r="G32" s="15">
        <v>42807</v>
      </c>
      <c r="H32" s="14" t="s">
        <v>36</v>
      </c>
      <c r="I32" s="14" t="s">
        <v>36</v>
      </c>
      <c r="J32" s="16">
        <f t="shared" si="2"/>
        <v>106228.81355932204</v>
      </c>
      <c r="K32" s="16">
        <f t="shared" si="3"/>
        <v>19121.186440677968</v>
      </c>
      <c r="L32" s="14" t="s">
        <v>20</v>
      </c>
      <c r="M32" s="17"/>
    </row>
    <row r="33" spans="1:13">
      <c r="A33" s="21"/>
      <c r="B33">
        <v>24</v>
      </c>
      <c r="C33" s="20">
        <v>42808</v>
      </c>
      <c r="D33" s="14"/>
      <c r="E33" s="14"/>
      <c r="F33" s="37"/>
      <c r="G33" s="38">
        <v>42809</v>
      </c>
      <c r="H33" s="37">
        <v>361400</v>
      </c>
      <c r="I33" s="37">
        <v>361400</v>
      </c>
      <c r="J33" s="16">
        <f t="shared" si="2"/>
        <v>306271.18644067796</v>
      </c>
      <c r="K33" s="16">
        <f t="shared" si="3"/>
        <v>55128.813559322036</v>
      </c>
      <c r="L33" s="37" t="s">
        <v>20</v>
      </c>
      <c r="M33" s="14"/>
    </row>
    <row r="34" spans="1:13">
      <c r="B34">
        <v>25</v>
      </c>
      <c r="C34" s="38">
        <v>42809</v>
      </c>
      <c r="D34" s="39"/>
      <c r="E34" s="14"/>
      <c r="F34" s="40"/>
      <c r="G34" s="38"/>
      <c r="H34" s="42">
        <v>615000</v>
      </c>
      <c r="I34" s="42">
        <v>615000</v>
      </c>
      <c r="J34" s="16">
        <f t="shared" si="2"/>
        <v>521186.44067796611</v>
      </c>
      <c r="K34" s="16">
        <f t="shared" si="3"/>
        <v>93813.559322033892</v>
      </c>
    </row>
    <row r="35" spans="1:13">
      <c r="B35">
        <v>26</v>
      </c>
      <c r="C35" s="38">
        <v>42809</v>
      </c>
      <c r="D35" s="39"/>
      <c r="E35" s="41"/>
      <c r="F35" s="40"/>
      <c r="G35" s="38"/>
      <c r="H35" s="42">
        <v>500000</v>
      </c>
      <c r="I35" s="42">
        <v>500000</v>
      </c>
      <c r="J35" s="16">
        <f t="shared" si="2"/>
        <v>423728.81355932204</v>
      </c>
      <c r="K35" s="16">
        <f t="shared" si="3"/>
        <v>76271.186440677964</v>
      </c>
    </row>
    <row r="36" spans="1:13">
      <c r="B36">
        <v>27</v>
      </c>
      <c r="C36" s="38">
        <v>42809</v>
      </c>
      <c r="D36" s="39"/>
      <c r="E36" s="41"/>
      <c r="F36" s="40"/>
      <c r="G36" s="38"/>
      <c r="H36" s="42">
        <v>500000</v>
      </c>
      <c r="I36" s="42">
        <v>500000</v>
      </c>
      <c r="J36" s="16">
        <f t="shared" si="2"/>
        <v>423728.81355932204</v>
      </c>
      <c r="K36" s="16">
        <f t="shared" si="3"/>
        <v>76271.186440677964</v>
      </c>
    </row>
    <row r="37" spans="1:13">
      <c r="B37">
        <v>28</v>
      </c>
      <c r="C37" s="38">
        <v>42809</v>
      </c>
      <c r="D37" s="39"/>
      <c r="E37" s="41"/>
      <c r="F37" s="40"/>
      <c r="G37" s="38"/>
      <c r="H37" s="42">
        <v>500000</v>
      </c>
      <c r="I37" s="42">
        <v>500000</v>
      </c>
      <c r="J37" s="16">
        <f t="shared" si="2"/>
        <v>423728.81355932204</v>
      </c>
      <c r="K37" s="16">
        <f t="shared" si="3"/>
        <v>76271.186440677964</v>
      </c>
    </row>
    <row r="38" spans="1:13">
      <c r="B38">
        <v>29</v>
      </c>
      <c r="C38" s="38">
        <v>42809</v>
      </c>
      <c r="D38" s="39"/>
      <c r="E38" s="41"/>
      <c r="F38" s="40"/>
      <c r="G38" s="38"/>
      <c r="H38" s="42">
        <v>500000</v>
      </c>
      <c r="I38" s="42">
        <v>500000</v>
      </c>
      <c r="J38" s="16">
        <f t="shared" si="2"/>
        <v>423728.81355932204</v>
      </c>
      <c r="K38" s="16">
        <f t="shared" si="3"/>
        <v>76271.186440677964</v>
      </c>
    </row>
    <row r="39" spans="1:13">
      <c r="B39">
        <v>30</v>
      </c>
      <c r="C39" s="38">
        <v>42809</v>
      </c>
      <c r="D39" s="39"/>
      <c r="E39" s="41"/>
      <c r="F39" s="40"/>
      <c r="G39" s="38"/>
      <c r="H39" s="42">
        <v>500000</v>
      </c>
      <c r="I39" s="42">
        <v>500000</v>
      </c>
      <c r="J39" s="16">
        <f t="shared" si="2"/>
        <v>423728.81355932204</v>
      </c>
      <c r="K39" s="16">
        <f t="shared" si="3"/>
        <v>76271.186440677964</v>
      </c>
    </row>
    <row r="40" spans="1:13">
      <c r="B40">
        <v>31</v>
      </c>
      <c r="C40" s="38">
        <v>42809</v>
      </c>
      <c r="D40" s="39"/>
      <c r="E40" s="41"/>
      <c r="F40" s="40"/>
      <c r="G40" s="38"/>
      <c r="H40" s="42">
        <v>170000</v>
      </c>
      <c r="I40" s="42">
        <v>170000</v>
      </c>
      <c r="J40" s="16">
        <f t="shared" si="2"/>
        <v>144067.79661016949</v>
      </c>
      <c r="K40" s="16">
        <f t="shared" si="3"/>
        <v>25932.203389830509</v>
      </c>
    </row>
    <row r="41" spans="1:13">
      <c r="B41">
        <v>32</v>
      </c>
      <c r="C41" s="38">
        <v>42809</v>
      </c>
      <c r="D41" s="39"/>
      <c r="E41" s="41"/>
      <c r="F41" s="40"/>
      <c r="G41" s="38"/>
      <c r="H41" s="42">
        <v>300000</v>
      </c>
      <c r="I41" s="42">
        <v>300000</v>
      </c>
      <c r="J41" s="16">
        <f t="shared" si="2"/>
        <v>254237.28813559323</v>
      </c>
      <c r="K41" s="16">
        <f t="shared" si="3"/>
        <v>45762.711864406781</v>
      </c>
    </row>
    <row r="42" spans="1:13">
      <c r="A42" s="21"/>
      <c r="B42">
        <v>33</v>
      </c>
      <c r="C42" s="20">
        <v>42816</v>
      </c>
      <c r="D42" s="18"/>
      <c r="E42" s="14"/>
      <c r="F42" s="14"/>
      <c r="G42" s="15">
        <v>42816</v>
      </c>
      <c r="H42" s="14" t="s">
        <v>37</v>
      </c>
      <c r="I42" s="14" t="s">
        <v>37</v>
      </c>
      <c r="J42" s="16">
        <f t="shared" si="2"/>
        <v>148100</v>
      </c>
      <c r="K42" s="16">
        <f t="shared" si="3"/>
        <v>26658</v>
      </c>
      <c r="L42" s="14" t="s">
        <v>12</v>
      </c>
      <c r="M42" s="17"/>
    </row>
    <row r="43" spans="1:13">
      <c r="A43" s="21"/>
      <c r="B43">
        <v>34</v>
      </c>
      <c r="C43" s="20">
        <v>42816</v>
      </c>
      <c r="D43" s="14"/>
      <c r="E43" s="14"/>
      <c r="F43" s="14"/>
      <c r="G43" s="15">
        <v>42817</v>
      </c>
      <c r="H43" s="14" t="s">
        <v>38</v>
      </c>
      <c r="I43" s="14" t="s">
        <v>38</v>
      </c>
      <c r="J43" s="16">
        <f t="shared" si="2"/>
        <v>1141836.440677966</v>
      </c>
      <c r="K43" s="16">
        <f t="shared" si="3"/>
        <v>205530.55932203389</v>
      </c>
      <c r="L43" s="14" t="s">
        <v>47</v>
      </c>
      <c r="M43" s="17"/>
    </row>
    <row r="44" spans="1:13">
      <c r="A44" s="21"/>
      <c r="B44">
        <v>35</v>
      </c>
      <c r="C44" s="20">
        <v>42820</v>
      </c>
      <c r="D44" s="14"/>
      <c r="E44" s="14"/>
      <c r="F44" s="14"/>
      <c r="G44" s="15">
        <v>42821</v>
      </c>
      <c r="H44" s="14" t="s">
        <v>39</v>
      </c>
      <c r="I44" s="14" t="s">
        <v>39</v>
      </c>
      <c r="J44" s="16">
        <f t="shared" si="2"/>
        <v>330042.37288135593</v>
      </c>
      <c r="K44" s="16">
        <f t="shared" si="3"/>
        <v>59407.627118644064</v>
      </c>
      <c r="L44" s="14" t="s">
        <v>20</v>
      </c>
      <c r="M44" s="14"/>
    </row>
    <row r="45" spans="1:13">
      <c r="A45" s="21"/>
      <c r="B45">
        <v>36</v>
      </c>
      <c r="C45" s="20">
        <v>42821</v>
      </c>
      <c r="D45" s="43"/>
      <c r="E45" s="44"/>
      <c r="F45" s="14"/>
      <c r="G45" s="15">
        <v>42822</v>
      </c>
      <c r="H45" s="14" t="s">
        <v>40</v>
      </c>
      <c r="I45" s="14" t="s">
        <v>40</v>
      </c>
      <c r="J45" s="16">
        <f t="shared" si="2"/>
        <v>135889.83050847458</v>
      </c>
      <c r="K45" s="16">
        <f t="shared" si="3"/>
        <v>24460.169491525423</v>
      </c>
      <c r="L45" s="14" t="s">
        <v>20</v>
      </c>
      <c r="M45" s="14"/>
    </row>
    <row r="46" spans="1:13">
      <c r="A46" s="21"/>
      <c r="B46">
        <v>37</v>
      </c>
      <c r="C46" s="20">
        <v>42821</v>
      </c>
      <c r="D46" s="14"/>
      <c r="E46" s="14"/>
      <c r="F46" s="14"/>
      <c r="G46" s="15">
        <v>42822</v>
      </c>
      <c r="H46" s="14" t="s">
        <v>41</v>
      </c>
      <c r="I46" s="14" t="s">
        <v>41</v>
      </c>
      <c r="J46" s="16">
        <f t="shared" si="2"/>
        <v>311593.22033898305</v>
      </c>
      <c r="K46" s="16">
        <f t="shared" si="3"/>
        <v>56086.779661016946</v>
      </c>
      <c r="L46" s="14" t="s">
        <v>20</v>
      </c>
      <c r="M46" s="14"/>
    </row>
    <row r="47" spans="1:13">
      <c r="A47" s="21"/>
      <c r="B47">
        <v>38</v>
      </c>
      <c r="C47" s="20">
        <v>42822</v>
      </c>
      <c r="D47" s="14"/>
      <c r="E47" s="14"/>
      <c r="F47" s="14"/>
      <c r="G47" s="15">
        <v>42823</v>
      </c>
      <c r="H47" s="14" t="s">
        <v>42</v>
      </c>
      <c r="I47" s="14" t="s">
        <v>42</v>
      </c>
      <c r="J47" s="16">
        <f t="shared" si="2"/>
        <v>78644.067796610165</v>
      </c>
      <c r="K47" s="16">
        <f t="shared" si="3"/>
        <v>14155.93220338983</v>
      </c>
      <c r="L47" s="14" t="s">
        <v>20</v>
      </c>
      <c r="M47" s="17"/>
    </row>
    <row r="48" spans="1:13">
      <c r="A48" s="21"/>
      <c r="B48">
        <v>39</v>
      </c>
      <c r="C48" s="20">
        <v>42822</v>
      </c>
      <c r="D48" s="14"/>
      <c r="E48" s="14"/>
      <c r="F48" s="14"/>
      <c r="G48" s="15">
        <v>42823</v>
      </c>
      <c r="H48" s="14" t="s">
        <v>43</v>
      </c>
      <c r="I48" s="14" t="s">
        <v>43</v>
      </c>
      <c r="J48" s="16">
        <f t="shared" si="2"/>
        <v>326610.16949152545</v>
      </c>
      <c r="K48" s="16">
        <f t="shared" si="3"/>
        <v>58789.830508474573</v>
      </c>
      <c r="L48" s="14" t="s">
        <v>20</v>
      </c>
      <c r="M48" s="14"/>
    </row>
    <row r="49" spans="1:13">
      <c r="A49" s="21"/>
      <c r="B49">
        <v>40</v>
      </c>
      <c r="C49" s="20">
        <v>42823</v>
      </c>
      <c r="D49" s="14"/>
      <c r="E49" s="14"/>
      <c r="F49" s="14"/>
      <c r="G49" s="15">
        <v>42824</v>
      </c>
      <c r="H49" s="14" t="s">
        <v>44</v>
      </c>
      <c r="I49" s="14" t="s">
        <v>44</v>
      </c>
      <c r="J49" s="16">
        <f t="shared" si="2"/>
        <v>11864.406779661018</v>
      </c>
      <c r="K49" s="16">
        <f t="shared" si="3"/>
        <v>2135.593220338983</v>
      </c>
      <c r="L49" s="14" t="s">
        <v>20</v>
      </c>
      <c r="M49" s="14"/>
    </row>
    <row r="50" spans="1:13">
      <c r="A50" s="21"/>
      <c r="B50">
        <v>41</v>
      </c>
      <c r="C50" s="20">
        <v>42823</v>
      </c>
      <c r="D50" s="14"/>
      <c r="E50" s="14"/>
      <c r="F50" s="14"/>
      <c r="G50" s="15">
        <v>42824</v>
      </c>
      <c r="H50" s="14" t="s">
        <v>45</v>
      </c>
      <c r="I50" s="14" t="s">
        <v>45</v>
      </c>
      <c r="J50" s="16">
        <f t="shared" si="2"/>
        <v>315127.11864406778</v>
      </c>
      <c r="K50" s="16">
        <f t="shared" si="3"/>
        <v>56722.881355932201</v>
      </c>
      <c r="L50" s="14" t="s">
        <v>20</v>
      </c>
      <c r="M50" s="14"/>
    </row>
    <row r="51" spans="1:13">
      <c r="A51" s="21"/>
      <c r="B51">
        <v>42</v>
      </c>
      <c r="C51" s="20">
        <v>42824</v>
      </c>
      <c r="D51" s="14"/>
      <c r="E51" s="14"/>
      <c r="F51" s="14"/>
      <c r="G51" s="15">
        <v>42825</v>
      </c>
      <c r="H51" s="14" t="s">
        <v>46</v>
      </c>
      <c r="I51" s="14" t="s">
        <v>46</v>
      </c>
      <c r="J51" s="16">
        <f t="shared" si="2"/>
        <v>246228.81355932204</v>
      </c>
      <c r="K51" s="16">
        <f t="shared" si="3"/>
        <v>44321.186440677964</v>
      </c>
      <c r="L51" s="14" t="s">
        <v>20</v>
      </c>
      <c r="M51" s="14"/>
    </row>
    <row r="52" spans="1:13">
      <c r="A52" s="21"/>
      <c r="B52">
        <v>43</v>
      </c>
      <c r="C52" s="20">
        <v>42824</v>
      </c>
      <c r="D52" s="14"/>
      <c r="E52" s="14"/>
      <c r="F52" s="14"/>
      <c r="G52" s="15">
        <v>42831</v>
      </c>
      <c r="H52" s="14" t="s">
        <v>48</v>
      </c>
      <c r="I52" s="14" t="s">
        <v>48</v>
      </c>
      <c r="J52" s="16">
        <f t="shared" ref="J52" si="8">I52-K52</f>
        <v>424830.50847457629</v>
      </c>
      <c r="K52" s="16">
        <f t="shared" ref="K52" si="9">I52*18/118</f>
        <v>76469.491525423728</v>
      </c>
      <c r="L52" s="14"/>
      <c r="M52" s="17"/>
    </row>
    <row r="53" spans="1:13">
      <c r="A53" s="23"/>
      <c r="C53" s="20"/>
      <c r="D53" s="14"/>
      <c r="E53" s="14"/>
      <c r="F53" s="14"/>
      <c r="G53" s="15"/>
      <c r="H53" s="14"/>
      <c r="I53" s="14"/>
      <c r="J53" s="16"/>
      <c r="K53" s="16"/>
      <c r="L53" s="14"/>
      <c r="M53" s="14"/>
    </row>
    <row r="54" spans="1:13" s="47" customFormat="1">
      <c r="C54" s="48"/>
      <c r="D54" s="49"/>
      <c r="E54" s="49"/>
      <c r="F54" s="49"/>
      <c r="G54" s="50"/>
      <c r="H54" s="49"/>
      <c r="I54" s="49"/>
      <c r="J54" s="51"/>
      <c r="K54" s="51"/>
      <c r="L54" s="49"/>
      <c r="M54" s="49"/>
    </row>
    <row r="55" spans="1:13">
      <c r="A55" s="23"/>
      <c r="C55" s="20"/>
      <c r="D55" s="14"/>
      <c r="E55" s="14"/>
      <c r="F55" s="14"/>
      <c r="G55" s="15"/>
      <c r="H55" s="14"/>
      <c r="I55" s="14"/>
      <c r="J55" s="16"/>
      <c r="K55" s="16"/>
      <c r="L55" s="14"/>
      <c r="M55" s="14"/>
    </row>
    <row r="56" spans="1:13" s="4" customFormat="1">
      <c r="D56" s="7"/>
      <c r="E56" s="7"/>
      <c r="F56" s="52"/>
      <c r="G56" s="53">
        <v>42829</v>
      </c>
      <c r="H56" s="66">
        <v>511200</v>
      </c>
      <c r="I56" s="54" t="s">
        <v>49</v>
      </c>
      <c r="J56" s="12" t="e">
        <f t="shared" si="2"/>
        <v>#VALUE!</v>
      </c>
      <c r="K56" s="12" t="e">
        <f t="shared" si="3"/>
        <v>#VALUE!</v>
      </c>
      <c r="L56" s="55" t="s">
        <v>19</v>
      </c>
      <c r="M56" s="55"/>
    </row>
    <row r="57" spans="1:13">
      <c r="B57">
        <v>44</v>
      </c>
      <c r="C57" s="20">
        <v>42828</v>
      </c>
      <c r="D57" s="26"/>
      <c r="E57" s="26"/>
      <c r="G57" s="35">
        <v>42829</v>
      </c>
      <c r="H57" s="36">
        <v>630900</v>
      </c>
      <c r="I57" s="36">
        <v>630900</v>
      </c>
      <c r="J57" s="16">
        <f t="shared" si="2"/>
        <v>534661.01694915257</v>
      </c>
      <c r="K57" s="16">
        <f t="shared" si="3"/>
        <v>96238.983050847455</v>
      </c>
      <c r="L57" s="34" t="s">
        <v>19</v>
      </c>
      <c r="M57" s="34"/>
    </row>
    <row r="58" spans="1:13" s="4" customFormat="1">
      <c r="D58" s="7"/>
      <c r="E58" s="7"/>
      <c r="F58" s="52"/>
      <c r="G58" s="53">
        <v>42830</v>
      </c>
      <c r="H58" s="66">
        <v>215500</v>
      </c>
      <c r="I58" s="54" t="s">
        <v>49</v>
      </c>
      <c r="J58" s="12" t="e">
        <f t="shared" si="2"/>
        <v>#VALUE!</v>
      </c>
      <c r="K58" s="12" t="e">
        <f t="shared" si="3"/>
        <v>#VALUE!</v>
      </c>
      <c r="L58" s="55" t="s">
        <v>19</v>
      </c>
      <c r="M58" s="55"/>
    </row>
    <row r="59" spans="1:13">
      <c r="A59" s="21"/>
      <c r="B59">
        <v>45</v>
      </c>
      <c r="C59" s="20">
        <v>42829</v>
      </c>
      <c r="D59" s="14"/>
      <c r="E59" s="14"/>
      <c r="G59" s="35">
        <v>42830</v>
      </c>
      <c r="H59" s="36">
        <v>281500</v>
      </c>
      <c r="I59" s="45">
        <v>281500</v>
      </c>
      <c r="J59" s="16">
        <f t="shared" si="2"/>
        <v>238559.32203389832</v>
      </c>
      <c r="K59" s="16">
        <f t="shared" si="3"/>
        <v>42940.677966101692</v>
      </c>
      <c r="L59" s="34" t="s">
        <v>19</v>
      </c>
      <c r="M59" s="34"/>
    </row>
    <row r="60" spans="1:13" s="4" customFormat="1">
      <c r="D60" s="7"/>
      <c r="E60" s="7"/>
      <c r="F60" s="52"/>
      <c r="G60" s="53">
        <v>42830</v>
      </c>
      <c r="H60" s="66">
        <v>281600</v>
      </c>
      <c r="I60" s="54" t="s">
        <v>49</v>
      </c>
      <c r="J60" s="12" t="e">
        <f t="shared" si="2"/>
        <v>#VALUE!</v>
      </c>
      <c r="K60" s="12" t="e">
        <f t="shared" si="3"/>
        <v>#VALUE!</v>
      </c>
      <c r="L60" s="55" t="s">
        <v>19</v>
      </c>
      <c r="M60" s="55"/>
    </row>
    <row r="61" spans="1:13" s="4" customFormat="1">
      <c r="D61" s="7"/>
      <c r="E61" s="7"/>
      <c r="F61" s="52"/>
      <c r="G61" s="53">
        <v>42831</v>
      </c>
      <c r="H61" s="66" t="s">
        <v>48</v>
      </c>
      <c r="I61" s="57" t="s">
        <v>49</v>
      </c>
      <c r="J61" s="12" t="e">
        <f t="shared" si="2"/>
        <v>#VALUE!</v>
      </c>
      <c r="K61" s="12" t="e">
        <f t="shared" si="3"/>
        <v>#VALUE!</v>
      </c>
      <c r="L61" s="55" t="s">
        <v>19</v>
      </c>
      <c r="M61" s="55"/>
    </row>
    <row r="62" spans="1:13">
      <c r="A62" s="21"/>
      <c r="B62">
        <v>46</v>
      </c>
      <c r="C62" s="20">
        <v>42832</v>
      </c>
      <c r="D62" s="14"/>
      <c r="E62" s="14"/>
      <c r="F62" s="37"/>
      <c r="G62" s="38">
        <v>42835</v>
      </c>
      <c r="H62" s="58">
        <v>348400</v>
      </c>
      <c r="I62" s="58">
        <v>348400</v>
      </c>
      <c r="J62" s="58">
        <f>I62-K62</f>
        <v>295254.23728813557</v>
      </c>
      <c r="K62" s="32">
        <f>I62*18/118</f>
        <v>53145.762711864409</v>
      </c>
      <c r="L62" s="37" t="s">
        <v>20</v>
      </c>
      <c r="M62" s="37"/>
    </row>
    <row r="63" spans="1:13">
      <c r="A63" s="21"/>
      <c r="B63" t="s">
        <v>67</v>
      </c>
      <c r="C63" s="20">
        <v>42832</v>
      </c>
      <c r="D63" s="26"/>
      <c r="E63" s="26"/>
      <c r="F63" s="14"/>
      <c r="G63" s="15">
        <v>42893</v>
      </c>
      <c r="H63" s="19">
        <v>381450</v>
      </c>
      <c r="I63" s="19">
        <v>381450</v>
      </c>
      <c r="J63" s="19">
        <f t="shared" ref="J63" si="10">I63-K63</f>
        <v>323262.71186440677</v>
      </c>
      <c r="K63" s="32">
        <f t="shared" ref="K63" si="11">I63*18/118</f>
        <v>58187.288135593219</v>
      </c>
      <c r="L63" s="14"/>
      <c r="M63" s="14"/>
    </row>
    <row r="64" spans="1:13">
      <c r="A64" s="21"/>
      <c r="B64">
        <v>47</v>
      </c>
      <c r="C64" s="20">
        <v>42838</v>
      </c>
      <c r="D64" s="14"/>
      <c r="E64" s="14"/>
      <c r="F64" s="37"/>
      <c r="G64" s="38">
        <v>42839</v>
      </c>
      <c r="H64" s="58">
        <v>338600</v>
      </c>
      <c r="I64" s="58">
        <v>338600</v>
      </c>
      <c r="J64" s="58">
        <f>I64-K64</f>
        <v>286949.15254237287</v>
      </c>
      <c r="K64" s="32">
        <f>I64*18/118</f>
        <v>51650.847457627118</v>
      </c>
      <c r="L64" s="37" t="s">
        <v>20</v>
      </c>
      <c r="M64" s="37"/>
    </row>
    <row r="65" spans="1:13">
      <c r="A65" s="21"/>
      <c r="B65">
        <v>48</v>
      </c>
      <c r="C65" s="20">
        <v>42839</v>
      </c>
      <c r="D65" s="14"/>
      <c r="E65" s="14"/>
      <c r="F65" s="59"/>
      <c r="G65" s="60">
        <v>42842</v>
      </c>
      <c r="H65" s="62">
        <v>367400</v>
      </c>
      <c r="I65" s="61">
        <v>367400</v>
      </c>
      <c r="J65" s="62">
        <f t="shared" ref="J65:J122" si="12">I65-K65</f>
        <v>311355.93220338982</v>
      </c>
      <c r="K65" s="32">
        <f t="shared" ref="K65:K103" si="13">I65*18/118</f>
        <v>56044.067796610172</v>
      </c>
      <c r="L65" s="59" t="s">
        <v>20</v>
      </c>
      <c r="M65" s="63"/>
    </row>
    <row r="66" spans="1:13">
      <c r="A66" s="21"/>
      <c r="B66">
        <v>49</v>
      </c>
      <c r="C66" s="20">
        <v>42839</v>
      </c>
      <c r="D66" s="59"/>
      <c r="E66" s="59"/>
      <c r="F66" s="59"/>
      <c r="G66" s="60">
        <v>42842</v>
      </c>
      <c r="H66" s="62">
        <v>502793.3</v>
      </c>
      <c r="I66" s="61">
        <v>502793.3</v>
      </c>
      <c r="J66" s="62">
        <f t="shared" si="12"/>
        <v>426096.01694915252</v>
      </c>
      <c r="K66" s="32">
        <f t="shared" si="13"/>
        <v>76697.283050847458</v>
      </c>
      <c r="L66" s="59" t="s">
        <v>56</v>
      </c>
      <c r="M66" s="63"/>
    </row>
    <row r="67" spans="1:13">
      <c r="A67" s="21"/>
      <c r="B67" t="s">
        <v>69</v>
      </c>
      <c r="C67" s="20">
        <v>42841</v>
      </c>
      <c r="D67" s="26"/>
      <c r="E67" s="26"/>
      <c r="F67" s="14"/>
      <c r="G67" s="15">
        <v>42894</v>
      </c>
      <c r="H67" s="19" t="s">
        <v>66</v>
      </c>
      <c r="I67" s="14" t="s">
        <v>66</v>
      </c>
      <c r="J67" s="19">
        <f t="shared" ref="J67" si="14">I67-K67</f>
        <v>246355.93220338982</v>
      </c>
      <c r="K67" s="32">
        <f t="shared" ref="K67" si="15">I67*18/118</f>
        <v>44344.067796610172</v>
      </c>
      <c r="L67" s="14"/>
      <c r="M67" s="14"/>
    </row>
    <row r="68" spans="1:13">
      <c r="A68" s="21"/>
      <c r="B68">
        <v>50</v>
      </c>
      <c r="C68" s="20">
        <v>42842</v>
      </c>
      <c r="D68" s="14"/>
      <c r="E68" s="14"/>
      <c r="F68" s="14"/>
      <c r="G68" s="15">
        <v>42843</v>
      </c>
      <c r="H68" s="19">
        <v>279450</v>
      </c>
      <c r="I68" s="16">
        <v>279450</v>
      </c>
      <c r="J68" s="19">
        <f t="shared" si="12"/>
        <v>236822.03389830509</v>
      </c>
      <c r="K68" s="32">
        <f t="shared" si="13"/>
        <v>42627.966101694918</v>
      </c>
      <c r="L68" s="14" t="s">
        <v>20</v>
      </c>
      <c r="M68" s="14"/>
    </row>
    <row r="69" spans="1:13">
      <c r="A69" s="21"/>
      <c r="B69">
        <v>51</v>
      </c>
      <c r="C69" s="20">
        <v>42842</v>
      </c>
      <c r="D69" s="26"/>
      <c r="E69" s="14"/>
      <c r="F69" s="14"/>
      <c r="G69" s="15">
        <v>42843</v>
      </c>
      <c r="H69" s="19">
        <v>296089.40000000002</v>
      </c>
      <c r="I69" s="16">
        <v>296089.40000000002</v>
      </c>
      <c r="J69" s="19">
        <f t="shared" si="12"/>
        <v>250923.22033898308</v>
      </c>
      <c r="K69" s="32">
        <f t="shared" si="13"/>
        <v>45166.179661016948</v>
      </c>
      <c r="L69" s="14" t="s">
        <v>56</v>
      </c>
      <c r="M69" s="14"/>
    </row>
    <row r="70" spans="1:13">
      <c r="A70" s="21"/>
      <c r="B70">
        <v>52</v>
      </c>
      <c r="C70" s="20">
        <v>42842</v>
      </c>
      <c r="D70" s="14"/>
      <c r="E70" s="14"/>
      <c r="F70" s="14"/>
      <c r="G70" s="15">
        <v>42843</v>
      </c>
      <c r="H70" s="19">
        <v>614525.14</v>
      </c>
      <c r="I70" s="16">
        <v>614525.14</v>
      </c>
      <c r="J70" s="19">
        <f t="shared" si="12"/>
        <v>520784.01694915257</v>
      </c>
      <c r="K70" s="32">
        <f t="shared" si="13"/>
        <v>93741.123050847455</v>
      </c>
      <c r="L70" s="14" t="s">
        <v>56</v>
      </c>
      <c r="M70" s="14"/>
    </row>
    <row r="71" spans="1:13">
      <c r="A71" s="21"/>
      <c r="B71">
        <v>53</v>
      </c>
      <c r="C71" s="20">
        <v>42844</v>
      </c>
      <c r="D71" s="14"/>
      <c r="E71" s="14"/>
      <c r="F71" s="14"/>
      <c r="G71" s="15">
        <v>42844</v>
      </c>
      <c r="H71" s="19">
        <v>712560</v>
      </c>
      <c r="I71" s="19">
        <v>712560</v>
      </c>
      <c r="J71" s="19">
        <f t="shared" si="12"/>
        <v>603864.40677966108</v>
      </c>
      <c r="K71" s="32">
        <f t="shared" si="13"/>
        <v>108695.59322033898</v>
      </c>
      <c r="L71" s="14" t="s">
        <v>19</v>
      </c>
      <c r="M71" s="14"/>
    </row>
    <row r="72" spans="1:13">
      <c r="A72" s="21"/>
      <c r="B72">
        <v>54</v>
      </c>
      <c r="C72" s="20">
        <v>42844</v>
      </c>
      <c r="D72" s="14"/>
      <c r="E72" s="14"/>
      <c r="F72" s="14"/>
      <c r="G72" s="15">
        <v>42845</v>
      </c>
      <c r="H72" s="19">
        <v>36460</v>
      </c>
      <c r="I72" s="16">
        <v>36460</v>
      </c>
      <c r="J72" s="19">
        <f t="shared" si="12"/>
        <v>30898.305084745763</v>
      </c>
      <c r="K72" s="32">
        <f t="shared" si="13"/>
        <v>5561.6949152542375</v>
      </c>
      <c r="L72" s="14" t="s">
        <v>19</v>
      </c>
      <c r="M72" s="14"/>
    </row>
    <row r="73" spans="1:13">
      <c r="A73" s="21"/>
      <c r="B73">
        <v>55</v>
      </c>
      <c r="C73" s="20">
        <v>42844</v>
      </c>
      <c r="D73" s="14"/>
      <c r="E73" s="14"/>
      <c r="F73" s="14"/>
      <c r="G73" s="15">
        <v>42845</v>
      </c>
      <c r="H73" s="19">
        <v>199550</v>
      </c>
      <c r="I73" s="16">
        <v>199550</v>
      </c>
      <c r="J73" s="19">
        <f t="shared" si="12"/>
        <v>169110.16949152542</v>
      </c>
      <c r="K73" s="32">
        <f t="shared" si="13"/>
        <v>30439.830508474577</v>
      </c>
      <c r="L73" s="14" t="s">
        <v>20</v>
      </c>
      <c r="M73" s="14"/>
    </row>
    <row r="74" spans="1:13">
      <c r="A74" s="21"/>
      <c r="B74">
        <v>56</v>
      </c>
      <c r="C74" s="20">
        <v>42846</v>
      </c>
      <c r="D74" s="14"/>
      <c r="E74" s="14"/>
      <c r="F74" s="64"/>
      <c r="G74" s="15">
        <v>42849</v>
      </c>
      <c r="H74" s="19">
        <v>273600</v>
      </c>
      <c r="I74" s="19">
        <v>273600</v>
      </c>
      <c r="J74" s="19">
        <f t="shared" si="12"/>
        <v>231864.40677966102</v>
      </c>
      <c r="K74" s="32">
        <f t="shared" si="13"/>
        <v>41735.593220338982</v>
      </c>
      <c r="L74" s="14" t="s">
        <v>20</v>
      </c>
      <c r="M74" s="14"/>
    </row>
    <row r="75" spans="1:13">
      <c r="A75" s="21"/>
      <c r="B75">
        <v>57</v>
      </c>
      <c r="C75" s="20">
        <v>42849</v>
      </c>
      <c r="D75" s="14"/>
      <c r="E75" s="14"/>
      <c r="F75" s="64"/>
      <c r="G75" s="15">
        <v>42850</v>
      </c>
      <c r="H75" s="19">
        <v>330450</v>
      </c>
      <c r="I75" s="19">
        <v>330450</v>
      </c>
      <c r="J75" s="19">
        <f t="shared" si="12"/>
        <v>280042.37288135593</v>
      </c>
      <c r="K75" s="32">
        <f t="shared" si="13"/>
        <v>50407.627118644064</v>
      </c>
      <c r="L75" s="14" t="s">
        <v>20</v>
      </c>
      <c r="M75" s="14"/>
    </row>
    <row r="76" spans="1:13">
      <c r="A76" s="21"/>
      <c r="B76">
        <v>58</v>
      </c>
      <c r="C76" s="20">
        <v>42850</v>
      </c>
      <c r="D76" s="14"/>
      <c r="E76" s="14"/>
      <c r="F76" s="64"/>
      <c r="G76" s="15">
        <v>42851</v>
      </c>
      <c r="H76" s="19" t="s">
        <v>54</v>
      </c>
      <c r="I76" s="14" t="s">
        <v>54</v>
      </c>
      <c r="J76" s="19">
        <f t="shared" si="12"/>
        <v>161593.22033898305</v>
      </c>
      <c r="K76" s="32">
        <f t="shared" si="13"/>
        <v>29086.77966101695</v>
      </c>
      <c r="L76" s="14" t="s">
        <v>20</v>
      </c>
      <c r="M76" s="14"/>
    </row>
    <row r="77" spans="1:13">
      <c r="A77" s="21"/>
      <c r="B77">
        <v>59</v>
      </c>
      <c r="C77" s="20">
        <v>42852</v>
      </c>
      <c r="D77" s="14"/>
      <c r="E77" s="14"/>
      <c r="F77" s="64"/>
      <c r="G77" s="15">
        <v>42853</v>
      </c>
      <c r="H77" s="19" t="s">
        <v>55</v>
      </c>
      <c r="I77" s="14" t="s">
        <v>55</v>
      </c>
      <c r="J77" s="19">
        <f t="shared" si="12"/>
        <v>127627.1186440678</v>
      </c>
      <c r="K77" s="32">
        <f t="shared" si="13"/>
        <v>22972.881355932204</v>
      </c>
      <c r="L77" s="14" t="s">
        <v>20</v>
      </c>
      <c r="M77" s="14"/>
    </row>
    <row r="78" spans="1:13" s="65" customFormat="1">
      <c r="A78" s="21"/>
      <c r="B78" s="23" t="s">
        <v>71</v>
      </c>
      <c r="C78" s="25">
        <v>42855</v>
      </c>
      <c r="D78" s="26"/>
      <c r="E78" s="26"/>
      <c r="F78" s="14"/>
      <c r="G78" s="15">
        <v>42895</v>
      </c>
      <c r="H78" s="19">
        <v>347500</v>
      </c>
      <c r="I78" s="14">
        <v>347500</v>
      </c>
      <c r="J78" s="19">
        <f t="shared" si="12"/>
        <v>294491.5254237288</v>
      </c>
      <c r="K78" s="32">
        <f t="shared" si="13"/>
        <v>53008.47457627119</v>
      </c>
      <c r="L78" s="14"/>
      <c r="M78" s="14"/>
    </row>
    <row r="79" spans="1:13" s="4" customFormat="1">
      <c r="D79" s="7"/>
      <c r="E79" s="7"/>
      <c r="F79" s="52"/>
      <c r="G79" s="53">
        <v>42857</v>
      </c>
      <c r="H79" s="66">
        <v>91800</v>
      </c>
      <c r="I79" s="54" t="s">
        <v>49</v>
      </c>
      <c r="J79" s="12" t="e">
        <f t="shared" si="12"/>
        <v>#VALUE!</v>
      </c>
      <c r="K79" s="12" t="e">
        <f t="shared" si="13"/>
        <v>#VALUE!</v>
      </c>
      <c r="L79" s="55" t="s">
        <v>19</v>
      </c>
      <c r="M79" s="55"/>
    </row>
    <row r="80" spans="1:13" s="4" customFormat="1">
      <c r="D80" s="7"/>
      <c r="E80" s="7"/>
      <c r="F80" s="52"/>
      <c r="G80" s="53">
        <v>42857</v>
      </c>
      <c r="H80" s="66">
        <v>151100</v>
      </c>
      <c r="I80" s="54" t="s">
        <v>49</v>
      </c>
      <c r="J80" s="12" t="e">
        <f t="shared" si="12"/>
        <v>#VALUE!</v>
      </c>
      <c r="K80" s="12" t="e">
        <f t="shared" si="13"/>
        <v>#VALUE!</v>
      </c>
      <c r="L80" s="55" t="s">
        <v>19</v>
      </c>
      <c r="M80" s="55"/>
    </row>
    <row r="81" spans="1:13" s="4" customFormat="1">
      <c r="D81" s="7"/>
      <c r="E81" s="7"/>
      <c r="F81" s="52"/>
      <c r="G81" s="53">
        <v>42857</v>
      </c>
      <c r="H81" s="66">
        <v>329120</v>
      </c>
      <c r="I81" s="54" t="s">
        <v>49</v>
      </c>
      <c r="J81" s="12" t="e">
        <f t="shared" si="12"/>
        <v>#VALUE!</v>
      </c>
      <c r="K81" s="12" t="e">
        <f t="shared" si="13"/>
        <v>#VALUE!</v>
      </c>
      <c r="L81" s="55" t="s">
        <v>19</v>
      </c>
      <c r="M81" s="55"/>
    </row>
    <row r="82" spans="1:13" s="4" customFormat="1">
      <c r="D82" s="7"/>
      <c r="E82" s="7"/>
      <c r="F82" s="52"/>
      <c r="G82" s="53">
        <v>42858</v>
      </c>
      <c r="H82" s="66">
        <v>54500</v>
      </c>
      <c r="I82" s="54" t="s">
        <v>49</v>
      </c>
      <c r="J82" s="12" t="e">
        <f t="shared" si="12"/>
        <v>#VALUE!</v>
      </c>
      <c r="K82" s="12" t="e">
        <f t="shared" si="13"/>
        <v>#VALUE!</v>
      </c>
      <c r="L82" s="55" t="s">
        <v>19</v>
      </c>
      <c r="M82" s="55"/>
    </row>
    <row r="83" spans="1:13">
      <c r="A83" s="21"/>
      <c r="B83">
        <v>60</v>
      </c>
      <c r="C83" s="20">
        <v>42857</v>
      </c>
      <c r="D83" s="14"/>
      <c r="E83" s="14"/>
      <c r="F83" s="14"/>
      <c r="G83" s="15">
        <v>42858</v>
      </c>
      <c r="H83" s="19">
        <v>361600</v>
      </c>
      <c r="I83" s="16">
        <v>361600</v>
      </c>
      <c r="J83" s="19">
        <f t="shared" si="12"/>
        <v>306440.67796610168</v>
      </c>
      <c r="K83" s="32">
        <f t="shared" si="13"/>
        <v>55159.322033898308</v>
      </c>
      <c r="L83" s="14" t="s">
        <v>20</v>
      </c>
      <c r="M83" s="14"/>
    </row>
    <row r="84" spans="1:13" s="4" customFormat="1">
      <c r="D84" s="7"/>
      <c r="E84" s="7"/>
      <c r="F84" s="52"/>
      <c r="G84" s="53">
        <v>42858</v>
      </c>
      <c r="H84" s="66">
        <v>463750</v>
      </c>
      <c r="I84" s="54" t="s">
        <v>49</v>
      </c>
      <c r="J84" s="12" t="e">
        <f t="shared" si="12"/>
        <v>#VALUE!</v>
      </c>
      <c r="K84" s="12" t="e">
        <f t="shared" si="13"/>
        <v>#VALUE!</v>
      </c>
      <c r="L84" s="55" t="s">
        <v>19</v>
      </c>
      <c r="M84" s="55"/>
    </row>
    <row r="85" spans="1:13" s="4" customFormat="1">
      <c r="D85" s="7"/>
      <c r="E85" s="7"/>
      <c r="F85" s="52"/>
      <c r="G85" s="53">
        <v>42858</v>
      </c>
      <c r="H85" s="66">
        <v>732700</v>
      </c>
      <c r="I85" s="54" t="s">
        <v>49</v>
      </c>
      <c r="J85" s="12" t="e">
        <f t="shared" si="12"/>
        <v>#VALUE!</v>
      </c>
      <c r="K85" s="12" t="e">
        <f t="shared" si="13"/>
        <v>#VALUE!</v>
      </c>
      <c r="L85" s="55" t="s">
        <v>19</v>
      </c>
      <c r="M85" s="55"/>
    </row>
    <row r="86" spans="1:13">
      <c r="A86" s="21"/>
      <c r="B86">
        <v>61</v>
      </c>
      <c r="C86" s="20">
        <v>42858</v>
      </c>
      <c r="D86" s="14"/>
      <c r="E86" s="14"/>
      <c r="F86" s="64"/>
      <c r="G86" s="15">
        <v>42859</v>
      </c>
      <c r="H86" s="19">
        <v>156450</v>
      </c>
      <c r="I86" s="16">
        <v>156450</v>
      </c>
      <c r="J86" s="19">
        <f t="shared" si="12"/>
        <v>132584.74576271186</v>
      </c>
      <c r="K86" s="32">
        <f t="shared" si="13"/>
        <v>23865.254237288136</v>
      </c>
      <c r="L86" s="14" t="s">
        <v>20</v>
      </c>
      <c r="M86" s="14"/>
    </row>
    <row r="87" spans="1:13">
      <c r="A87" s="21"/>
      <c r="B87">
        <v>62</v>
      </c>
      <c r="C87" s="20">
        <v>42858</v>
      </c>
      <c r="D87" s="14"/>
      <c r="E87" s="14"/>
      <c r="F87" s="64"/>
      <c r="G87" s="15">
        <v>42859</v>
      </c>
      <c r="H87" s="19">
        <v>292707</v>
      </c>
      <c r="I87" s="16">
        <v>292707</v>
      </c>
      <c r="J87" s="19">
        <f t="shared" si="12"/>
        <v>248056.77966101695</v>
      </c>
      <c r="K87" s="32">
        <f t="shared" si="13"/>
        <v>44650.220338983054</v>
      </c>
      <c r="L87" s="14" t="s">
        <v>76</v>
      </c>
      <c r="M87" s="14"/>
    </row>
    <row r="88" spans="1:13">
      <c r="A88" s="21"/>
      <c r="B88">
        <v>63</v>
      </c>
      <c r="C88" s="20">
        <v>42858</v>
      </c>
      <c r="D88" s="14"/>
      <c r="E88" s="14"/>
      <c r="F88" s="64"/>
      <c r="G88" s="15">
        <v>42859</v>
      </c>
      <c r="H88" s="19">
        <v>310400</v>
      </c>
      <c r="I88" s="16">
        <v>310400</v>
      </c>
      <c r="J88" s="19">
        <f t="shared" si="12"/>
        <v>263050.84745762713</v>
      </c>
      <c r="K88" s="32">
        <f t="shared" si="13"/>
        <v>47349.152542372882</v>
      </c>
      <c r="L88" s="14" t="s">
        <v>20</v>
      </c>
      <c r="M88" s="14"/>
    </row>
    <row r="89" spans="1:13">
      <c r="A89" s="21"/>
      <c r="B89">
        <v>64</v>
      </c>
      <c r="C89" s="20">
        <v>42860</v>
      </c>
      <c r="D89" s="14"/>
      <c r="E89" s="14"/>
      <c r="F89" s="64"/>
      <c r="G89" s="15">
        <v>42865</v>
      </c>
      <c r="H89" s="19">
        <v>210550</v>
      </c>
      <c r="I89" s="16">
        <v>210550</v>
      </c>
      <c r="J89" s="19">
        <f t="shared" si="12"/>
        <v>178432.20338983051</v>
      </c>
      <c r="K89" s="32">
        <f t="shared" si="13"/>
        <v>32117.796610169491</v>
      </c>
      <c r="L89" s="14" t="s">
        <v>20</v>
      </c>
      <c r="M89" s="14"/>
    </row>
    <row r="90" spans="1:13">
      <c r="A90" s="21"/>
      <c r="B90">
        <v>65</v>
      </c>
      <c r="C90" s="20">
        <v>42872</v>
      </c>
      <c r="D90" s="14"/>
      <c r="E90" s="14"/>
      <c r="F90" s="14"/>
      <c r="G90" s="15">
        <v>42873</v>
      </c>
      <c r="H90" s="19" t="s">
        <v>57</v>
      </c>
      <c r="I90" s="14" t="s">
        <v>57</v>
      </c>
      <c r="J90" s="19">
        <f t="shared" si="12"/>
        <v>70974.576271186437</v>
      </c>
      <c r="K90" s="32">
        <f t="shared" si="13"/>
        <v>12775.423728813559</v>
      </c>
      <c r="L90" s="14" t="s">
        <v>20</v>
      </c>
      <c r="M90" s="14"/>
    </row>
    <row r="91" spans="1:13">
      <c r="A91" s="21"/>
      <c r="B91">
        <v>66</v>
      </c>
      <c r="C91" s="20">
        <v>42872</v>
      </c>
      <c r="D91" s="14"/>
      <c r="E91" s="14"/>
      <c r="F91" s="14"/>
      <c r="G91" s="15">
        <v>42873</v>
      </c>
      <c r="H91" s="19" t="s">
        <v>58</v>
      </c>
      <c r="I91" s="14" t="s">
        <v>58</v>
      </c>
      <c r="J91" s="19">
        <f t="shared" si="12"/>
        <v>179279.66101694916</v>
      </c>
      <c r="K91" s="32">
        <f t="shared" si="13"/>
        <v>32270.338983050846</v>
      </c>
      <c r="L91" s="14" t="s">
        <v>20</v>
      </c>
      <c r="M91" s="14"/>
    </row>
    <row r="92" spans="1:13">
      <c r="A92" s="21"/>
      <c r="B92">
        <v>67</v>
      </c>
      <c r="C92" s="20">
        <v>42874</v>
      </c>
      <c r="D92" s="14"/>
      <c r="E92" s="14"/>
      <c r="F92" s="14"/>
      <c r="G92" s="15">
        <v>42877</v>
      </c>
      <c r="H92" s="19" t="s">
        <v>59</v>
      </c>
      <c r="I92" s="14" t="s">
        <v>59</v>
      </c>
      <c r="J92" s="19">
        <f t="shared" si="12"/>
        <v>220762.71186440677</v>
      </c>
      <c r="K92" s="32">
        <f t="shared" si="13"/>
        <v>39737.288135593219</v>
      </c>
      <c r="L92" s="14" t="s">
        <v>20</v>
      </c>
      <c r="M92" s="14"/>
    </row>
    <row r="93" spans="1:13">
      <c r="A93" s="21"/>
      <c r="B93">
        <v>68</v>
      </c>
      <c r="C93" s="20">
        <v>42879</v>
      </c>
      <c r="D93" s="14"/>
      <c r="E93" s="14"/>
      <c r="F93" s="14"/>
      <c r="G93" s="15">
        <v>42880</v>
      </c>
      <c r="H93" s="19">
        <v>265300</v>
      </c>
      <c r="I93" s="19">
        <v>265300</v>
      </c>
      <c r="J93" s="19">
        <f t="shared" si="12"/>
        <v>224830.50847457629</v>
      </c>
      <c r="K93" s="32">
        <f t="shared" si="13"/>
        <v>40469.491525423728</v>
      </c>
      <c r="L93" s="14" t="s">
        <v>20</v>
      </c>
      <c r="M93" s="14"/>
    </row>
    <row r="94" spans="1:13">
      <c r="A94" s="21"/>
      <c r="B94">
        <v>69</v>
      </c>
      <c r="C94" s="20">
        <v>42884</v>
      </c>
      <c r="D94" s="14"/>
      <c r="E94" s="14"/>
      <c r="F94" s="14"/>
      <c r="G94" s="15">
        <v>42885</v>
      </c>
      <c r="H94" s="19" t="s">
        <v>60</v>
      </c>
      <c r="I94" s="14" t="s">
        <v>60</v>
      </c>
      <c r="J94" s="19">
        <f t="shared" si="12"/>
        <v>271610.16949152545</v>
      </c>
      <c r="K94" s="32">
        <f t="shared" si="13"/>
        <v>48889.830508474573</v>
      </c>
      <c r="L94" s="14" t="s">
        <v>20</v>
      </c>
      <c r="M94" s="14"/>
    </row>
    <row r="95" spans="1:13">
      <c r="A95" s="21"/>
      <c r="B95">
        <v>70</v>
      </c>
      <c r="C95" s="20">
        <v>42884</v>
      </c>
      <c r="D95" s="14"/>
      <c r="E95" s="14"/>
      <c r="F95" s="14"/>
      <c r="G95" s="15">
        <v>42885</v>
      </c>
      <c r="H95" s="19" t="s">
        <v>61</v>
      </c>
      <c r="I95" s="14" t="s">
        <v>61</v>
      </c>
      <c r="J95" s="19">
        <f t="shared" si="12"/>
        <v>244576.27118644069</v>
      </c>
      <c r="K95" s="32">
        <f t="shared" si="13"/>
        <v>44023.728813559319</v>
      </c>
      <c r="L95" s="14" t="s">
        <v>20</v>
      </c>
      <c r="M95" s="14"/>
    </row>
    <row r="96" spans="1:13">
      <c r="A96" s="21"/>
      <c r="B96">
        <v>71</v>
      </c>
      <c r="C96" s="20">
        <v>42886</v>
      </c>
      <c r="D96" s="14"/>
      <c r="E96" s="14"/>
      <c r="F96" s="14"/>
      <c r="G96" s="15">
        <v>42887</v>
      </c>
      <c r="H96" s="19" t="s">
        <v>62</v>
      </c>
      <c r="I96" s="14" t="s">
        <v>62</v>
      </c>
      <c r="J96" s="19">
        <f t="shared" si="12"/>
        <v>717983.05084745761</v>
      </c>
      <c r="K96" s="32">
        <f t="shared" si="13"/>
        <v>129236.94915254238</v>
      </c>
      <c r="L96" s="14" t="s">
        <v>19</v>
      </c>
      <c r="M96" s="14"/>
    </row>
    <row r="97" spans="1:13">
      <c r="A97" s="21"/>
      <c r="B97">
        <v>72</v>
      </c>
      <c r="C97" s="20">
        <v>42890</v>
      </c>
      <c r="D97" s="14"/>
      <c r="E97" s="14"/>
      <c r="F97" s="14"/>
      <c r="G97" s="15">
        <v>42891</v>
      </c>
      <c r="H97" s="19" t="s">
        <v>63</v>
      </c>
      <c r="I97" s="14" t="s">
        <v>63</v>
      </c>
      <c r="J97" s="19">
        <f t="shared" si="12"/>
        <v>241864.40677966102</v>
      </c>
      <c r="K97" s="32">
        <f t="shared" si="13"/>
        <v>43535.593220338982</v>
      </c>
      <c r="L97" s="14" t="s">
        <v>20</v>
      </c>
      <c r="M97" s="14"/>
    </row>
    <row r="98" spans="1:13">
      <c r="A98" s="21"/>
      <c r="B98">
        <v>73</v>
      </c>
      <c r="C98" s="20">
        <v>42891</v>
      </c>
      <c r="D98" s="14"/>
      <c r="E98" s="14"/>
      <c r="F98" s="14"/>
      <c r="G98" s="15">
        <v>42892</v>
      </c>
      <c r="H98" s="19" t="s">
        <v>64</v>
      </c>
      <c r="I98" s="14" t="s">
        <v>64</v>
      </c>
      <c r="J98" s="19">
        <f t="shared" si="12"/>
        <v>251483.05084745763</v>
      </c>
      <c r="K98" s="32">
        <f t="shared" si="13"/>
        <v>45266.949152542373</v>
      </c>
      <c r="L98" s="14" t="s">
        <v>20</v>
      </c>
      <c r="M98" s="14"/>
    </row>
    <row r="99" spans="1:13">
      <c r="A99" s="21"/>
      <c r="B99">
        <v>74</v>
      </c>
      <c r="C99" s="20">
        <v>42891</v>
      </c>
      <c r="D99" s="14"/>
      <c r="E99" s="14"/>
      <c r="F99" s="14"/>
      <c r="G99" s="15">
        <v>42892</v>
      </c>
      <c r="H99" s="19" t="s">
        <v>65</v>
      </c>
      <c r="I99" s="14" t="s">
        <v>65</v>
      </c>
      <c r="J99" s="19">
        <f t="shared" si="12"/>
        <v>267330.50847457629</v>
      </c>
      <c r="K99" s="32">
        <f t="shared" si="13"/>
        <v>48119.491525423728</v>
      </c>
      <c r="L99" s="14" t="s">
        <v>20</v>
      </c>
      <c r="M99" s="14"/>
    </row>
    <row r="100" spans="1:13">
      <c r="A100" s="21"/>
      <c r="B100">
        <v>75</v>
      </c>
      <c r="C100" s="20">
        <v>42892</v>
      </c>
      <c r="D100" s="14"/>
      <c r="E100" s="14"/>
      <c r="F100" s="14"/>
      <c r="G100" s="15">
        <v>42893</v>
      </c>
      <c r="H100" s="19">
        <v>335680</v>
      </c>
      <c r="I100" s="19">
        <v>335680</v>
      </c>
      <c r="J100" s="19">
        <f t="shared" si="12"/>
        <v>284474.57627118647</v>
      </c>
      <c r="K100" s="32">
        <f t="shared" si="13"/>
        <v>51205.423728813563</v>
      </c>
      <c r="L100" s="14" t="s">
        <v>20</v>
      </c>
      <c r="M100" s="14"/>
    </row>
    <row r="101" spans="1:13">
      <c r="A101" s="21"/>
      <c r="B101">
        <v>76</v>
      </c>
      <c r="C101" s="20">
        <v>42892</v>
      </c>
      <c r="D101" s="14"/>
      <c r="E101" s="14"/>
      <c r="F101" s="14"/>
      <c r="G101" s="15">
        <v>42893</v>
      </c>
      <c r="H101" s="19">
        <v>341350</v>
      </c>
      <c r="I101" s="19">
        <v>341350</v>
      </c>
      <c r="J101" s="19">
        <f t="shared" si="12"/>
        <v>289279.66101694916</v>
      </c>
      <c r="K101" s="32">
        <f t="shared" si="13"/>
        <v>52070.338983050846</v>
      </c>
      <c r="L101" s="14" t="s">
        <v>20</v>
      </c>
      <c r="M101" s="14"/>
    </row>
    <row r="102" spans="1:13" s="4" customFormat="1">
      <c r="D102" s="7"/>
      <c r="E102" s="7"/>
      <c r="F102" s="7"/>
      <c r="G102" s="8">
        <v>42893</v>
      </c>
      <c r="H102" s="10">
        <v>381450</v>
      </c>
      <c r="I102" s="10" t="s">
        <v>68</v>
      </c>
      <c r="J102" s="10" t="e">
        <f t="shared" si="12"/>
        <v>#VALUE!</v>
      </c>
      <c r="K102" s="12" t="e">
        <f t="shared" si="13"/>
        <v>#VALUE!</v>
      </c>
      <c r="L102" s="7" t="s">
        <v>19</v>
      </c>
      <c r="M102" s="7"/>
    </row>
    <row r="103" spans="1:13" s="4" customFormat="1">
      <c r="D103" s="7"/>
      <c r="E103" s="7"/>
      <c r="F103" s="7"/>
      <c r="G103" s="8">
        <v>42894</v>
      </c>
      <c r="H103" s="10">
        <v>290700</v>
      </c>
      <c r="I103" s="11" t="s">
        <v>70</v>
      </c>
      <c r="J103" s="10" t="e">
        <f t="shared" si="12"/>
        <v>#VALUE!</v>
      </c>
      <c r="K103" s="12" t="e">
        <f t="shared" si="13"/>
        <v>#VALUE!</v>
      </c>
      <c r="L103" s="7" t="s">
        <v>19</v>
      </c>
      <c r="M103" s="7"/>
    </row>
    <row r="104" spans="1:13" s="4" customFormat="1">
      <c r="D104" s="7"/>
      <c r="E104" s="7"/>
      <c r="F104" s="7"/>
      <c r="G104" s="8">
        <v>42895</v>
      </c>
      <c r="H104" s="10">
        <v>347500</v>
      </c>
      <c r="I104" s="67" t="s">
        <v>73</v>
      </c>
      <c r="J104" s="10" t="e">
        <f t="shared" si="12"/>
        <v>#VALUE!</v>
      </c>
      <c r="K104" s="12" t="e">
        <f>I104*18/118</f>
        <v>#VALUE!</v>
      </c>
      <c r="L104" s="7" t="s">
        <v>19</v>
      </c>
      <c r="M104" s="7"/>
    </row>
    <row r="105" spans="1:13">
      <c r="A105" s="21"/>
      <c r="B105">
        <v>77</v>
      </c>
      <c r="C105" s="20">
        <v>42900</v>
      </c>
      <c r="D105" s="14"/>
      <c r="E105" s="14"/>
      <c r="G105" s="15">
        <v>42901</v>
      </c>
      <c r="H105" s="19">
        <v>147350</v>
      </c>
      <c r="I105" s="14" t="s">
        <v>72</v>
      </c>
      <c r="J105" s="30">
        <f t="shared" si="12"/>
        <v>124872.8813559322</v>
      </c>
      <c r="K105" s="32">
        <f>I105*18/118</f>
        <v>22477.118644067796</v>
      </c>
      <c r="L105" s="14" t="s">
        <v>20</v>
      </c>
      <c r="M105" s="14"/>
    </row>
    <row r="106" spans="1:13">
      <c r="A106" s="21"/>
      <c r="B106">
        <v>78</v>
      </c>
      <c r="C106" s="20">
        <v>42905</v>
      </c>
      <c r="D106" s="14"/>
      <c r="E106" s="14"/>
      <c r="F106" s="14"/>
      <c r="G106" s="15">
        <v>42906</v>
      </c>
      <c r="H106" s="14">
        <v>210680</v>
      </c>
      <c r="I106" s="14" t="s">
        <v>74</v>
      </c>
      <c r="J106" s="30">
        <f t="shared" si="12"/>
        <v>178542.37288135593</v>
      </c>
      <c r="K106" s="32">
        <f t="shared" ref="K106:K122" si="16">I106*18/118</f>
        <v>32137.627118644068</v>
      </c>
      <c r="L106" s="14" t="s">
        <v>20</v>
      </c>
      <c r="M106" s="14"/>
    </row>
    <row r="107" spans="1:13">
      <c r="A107" s="21"/>
      <c r="B107">
        <v>79</v>
      </c>
      <c r="C107" s="20">
        <v>42905</v>
      </c>
      <c r="D107" s="14"/>
      <c r="E107" s="14"/>
      <c r="F107" s="14"/>
      <c r="G107" s="15">
        <v>42906</v>
      </c>
      <c r="H107" s="14">
        <v>297480</v>
      </c>
      <c r="I107" s="14" t="s">
        <v>75</v>
      </c>
      <c r="J107" s="30">
        <f t="shared" si="12"/>
        <v>252101.69491525425</v>
      </c>
      <c r="K107" s="32">
        <f t="shared" si="16"/>
        <v>45378.305084745763</v>
      </c>
      <c r="L107" s="14" t="s">
        <v>20</v>
      </c>
      <c r="M107" s="14"/>
    </row>
    <row r="108" spans="1:13">
      <c r="B108">
        <v>80</v>
      </c>
      <c r="C108" s="20">
        <v>42906</v>
      </c>
      <c r="D108" s="68"/>
      <c r="E108" s="69"/>
      <c r="I108" s="70">
        <v>300000</v>
      </c>
      <c r="J108" s="30">
        <f t="shared" si="12"/>
        <v>254237.28813559323</v>
      </c>
      <c r="K108" s="32">
        <f t="shared" si="16"/>
        <v>45762.711864406781</v>
      </c>
    </row>
    <row r="109" spans="1:13">
      <c r="B109">
        <v>81</v>
      </c>
      <c r="C109" s="20">
        <v>42906</v>
      </c>
      <c r="D109" s="68"/>
      <c r="E109" s="69"/>
      <c r="I109" s="70">
        <v>300000</v>
      </c>
      <c r="J109" s="30">
        <f t="shared" si="12"/>
        <v>254237.28813559323</v>
      </c>
      <c r="K109" s="32">
        <f t="shared" si="16"/>
        <v>45762.711864406781</v>
      </c>
    </row>
    <row r="110" spans="1:13">
      <c r="B110">
        <v>82</v>
      </c>
      <c r="C110" s="20">
        <v>42906</v>
      </c>
      <c r="D110" s="39"/>
      <c r="E110" s="41"/>
      <c r="H110" s="71">
        <v>120500</v>
      </c>
      <c r="I110" s="70">
        <v>120500</v>
      </c>
      <c r="J110" s="30">
        <f t="shared" si="12"/>
        <v>102118.64406779662</v>
      </c>
      <c r="K110" s="32">
        <f t="shared" si="16"/>
        <v>18381.355932203391</v>
      </c>
    </row>
    <row r="111" spans="1:13">
      <c r="A111" s="21"/>
      <c r="B111">
        <v>83</v>
      </c>
      <c r="C111" s="20">
        <v>42906</v>
      </c>
      <c r="D111" s="43"/>
      <c r="E111" s="44"/>
      <c r="F111" s="34"/>
      <c r="G111" s="35">
        <v>42907</v>
      </c>
      <c r="H111" s="36">
        <v>386650</v>
      </c>
      <c r="I111" s="36">
        <v>386650</v>
      </c>
      <c r="J111" s="30">
        <f t="shared" si="12"/>
        <v>327669.49152542371</v>
      </c>
      <c r="K111" s="32">
        <f t="shared" si="16"/>
        <v>58980.508474576272</v>
      </c>
      <c r="L111" s="34" t="s">
        <v>20</v>
      </c>
      <c r="M111" s="34"/>
    </row>
    <row r="112" spans="1:13">
      <c r="A112" s="21"/>
      <c r="B112">
        <v>84</v>
      </c>
      <c r="C112" s="20">
        <v>42907</v>
      </c>
      <c r="D112" s="14"/>
      <c r="E112" s="14"/>
      <c r="F112" s="14"/>
      <c r="G112" s="15">
        <v>42908</v>
      </c>
      <c r="H112" s="14">
        <v>315600</v>
      </c>
      <c r="I112" s="14" t="s">
        <v>77</v>
      </c>
      <c r="J112" s="30">
        <f t="shared" si="12"/>
        <v>267457.62711864407</v>
      </c>
      <c r="K112" s="32">
        <f t="shared" si="16"/>
        <v>48142.372881355936</v>
      </c>
      <c r="L112" s="14" t="s">
        <v>20</v>
      </c>
      <c r="M112" s="14"/>
    </row>
    <row r="113" spans="1:13">
      <c r="A113" s="21"/>
      <c r="B113">
        <v>85</v>
      </c>
      <c r="C113" s="20">
        <v>42907</v>
      </c>
      <c r="D113" s="43"/>
      <c r="E113" s="44"/>
      <c r="F113" s="14"/>
      <c r="G113" s="15">
        <v>42908</v>
      </c>
      <c r="H113" s="14">
        <v>392450</v>
      </c>
      <c r="I113" s="14" t="s">
        <v>78</v>
      </c>
      <c r="J113" s="30">
        <f t="shared" si="12"/>
        <v>332584.74576271186</v>
      </c>
      <c r="K113" s="32">
        <f t="shared" si="16"/>
        <v>59865.254237288136</v>
      </c>
      <c r="L113" s="14" t="s">
        <v>20</v>
      </c>
      <c r="M113" s="14"/>
    </row>
    <row r="114" spans="1:13">
      <c r="B114">
        <v>86</v>
      </c>
      <c r="C114" s="20">
        <v>42912</v>
      </c>
      <c r="D114" s="14"/>
      <c r="E114" s="14"/>
      <c r="F114" s="14"/>
      <c r="G114" s="15"/>
      <c r="H114" s="14"/>
      <c r="I114" s="42">
        <v>350000</v>
      </c>
      <c r="J114" s="30">
        <f t="shared" si="12"/>
        <v>296610.16949152545</v>
      </c>
      <c r="K114" s="32">
        <f t="shared" si="16"/>
        <v>53389.830508474573</v>
      </c>
      <c r="L114" s="14"/>
      <c r="M114" s="14"/>
    </row>
    <row r="115" spans="1:13">
      <c r="B115">
        <v>87</v>
      </c>
      <c r="C115" s="20">
        <v>42913</v>
      </c>
      <c r="D115" s="14"/>
      <c r="E115" s="14"/>
      <c r="F115" s="14"/>
      <c r="G115" s="15"/>
      <c r="H115" s="14"/>
      <c r="I115" s="42">
        <v>350000</v>
      </c>
      <c r="J115" s="30">
        <f t="shared" si="12"/>
        <v>296610.16949152545</v>
      </c>
      <c r="K115" s="32">
        <f t="shared" si="16"/>
        <v>53389.830508474573</v>
      </c>
      <c r="L115" s="14"/>
      <c r="M115" s="14"/>
    </row>
    <row r="116" spans="1:13">
      <c r="A116" s="21"/>
      <c r="B116">
        <v>88</v>
      </c>
      <c r="C116" s="15">
        <v>42909</v>
      </c>
      <c r="D116" s="14"/>
      <c r="E116" s="14"/>
      <c r="F116" s="14"/>
      <c r="G116" s="15">
        <v>42912</v>
      </c>
      <c r="H116" s="14">
        <v>447350</v>
      </c>
      <c r="I116" s="14" t="s">
        <v>79</v>
      </c>
      <c r="J116" s="30">
        <f t="shared" si="12"/>
        <v>379110.16949152539</v>
      </c>
      <c r="K116" s="32">
        <f t="shared" si="16"/>
        <v>68239.830508474581</v>
      </c>
      <c r="L116" s="14" t="s">
        <v>20</v>
      </c>
      <c r="M116" s="14"/>
    </row>
    <row r="117" spans="1:13">
      <c r="A117" s="21"/>
      <c r="B117">
        <v>89</v>
      </c>
      <c r="C117" s="20">
        <v>42912</v>
      </c>
      <c r="D117" s="14"/>
      <c r="E117" s="14"/>
      <c r="F117" s="14"/>
      <c r="G117" s="15">
        <v>42913</v>
      </c>
      <c r="H117" s="14">
        <v>332500</v>
      </c>
      <c r="I117" s="14" t="s">
        <v>80</v>
      </c>
      <c r="J117" s="30">
        <f t="shared" si="12"/>
        <v>281779.66101694916</v>
      </c>
      <c r="K117" s="32">
        <f t="shared" si="16"/>
        <v>50720.338983050846</v>
      </c>
      <c r="L117" s="14" t="s">
        <v>20</v>
      </c>
      <c r="M117" s="14"/>
    </row>
    <row r="118" spans="1:13">
      <c r="A118" s="21"/>
      <c r="B118">
        <v>90</v>
      </c>
      <c r="C118" s="20">
        <v>42912</v>
      </c>
      <c r="D118" s="14"/>
      <c r="E118" s="14"/>
      <c r="F118" s="14"/>
      <c r="G118" s="15">
        <v>42913</v>
      </c>
      <c r="H118" s="14">
        <v>459650</v>
      </c>
      <c r="I118" s="14" t="s">
        <v>81</v>
      </c>
      <c r="J118" s="30">
        <f t="shared" si="12"/>
        <v>389533.89830508473</v>
      </c>
      <c r="K118" s="32">
        <f t="shared" si="16"/>
        <v>70116.101694915254</v>
      </c>
      <c r="L118" s="14" t="s">
        <v>20</v>
      </c>
      <c r="M118" s="14"/>
    </row>
    <row r="119" spans="1:13">
      <c r="A119" s="21"/>
      <c r="B119">
        <v>91</v>
      </c>
      <c r="C119" s="20">
        <v>42913</v>
      </c>
      <c r="D119" s="14"/>
      <c r="E119" s="14"/>
      <c r="F119" s="34"/>
      <c r="G119" s="35">
        <v>42914</v>
      </c>
      <c r="H119" s="45">
        <v>297750</v>
      </c>
      <c r="I119" s="45">
        <v>297750</v>
      </c>
      <c r="J119" s="30">
        <f t="shared" si="12"/>
        <v>252330.50847457629</v>
      </c>
      <c r="K119" s="32">
        <f t="shared" si="16"/>
        <v>45419.491525423728</v>
      </c>
      <c r="L119" s="26" t="s">
        <v>20</v>
      </c>
      <c r="M119" s="14"/>
    </row>
    <row r="120" spans="1:13">
      <c r="A120" s="21"/>
      <c r="B120">
        <v>92</v>
      </c>
      <c r="C120" s="20">
        <v>42914</v>
      </c>
      <c r="D120" s="43"/>
      <c r="E120" s="44"/>
      <c r="F120" s="14"/>
      <c r="G120" s="15">
        <v>42915</v>
      </c>
      <c r="H120" s="14">
        <v>325550</v>
      </c>
      <c r="I120" s="14" t="s">
        <v>82</v>
      </c>
      <c r="J120" s="30">
        <f t="shared" si="12"/>
        <v>275889.83050847455</v>
      </c>
      <c r="K120" s="32">
        <f t="shared" si="16"/>
        <v>49660.169491525427</v>
      </c>
      <c r="L120" s="14" t="s">
        <v>20</v>
      </c>
      <c r="M120" s="14"/>
    </row>
    <row r="121" spans="1:13">
      <c r="A121" s="21"/>
      <c r="B121">
        <v>93</v>
      </c>
      <c r="C121" s="20">
        <v>42915</v>
      </c>
      <c r="D121" s="14"/>
      <c r="E121" s="14"/>
      <c r="F121" s="14"/>
      <c r="G121" s="15">
        <v>42915</v>
      </c>
      <c r="H121" s="14">
        <v>1014780</v>
      </c>
      <c r="I121" s="14" t="s">
        <v>83</v>
      </c>
      <c r="J121" s="30">
        <f t="shared" si="12"/>
        <v>859983.05084745761</v>
      </c>
      <c r="K121" s="32">
        <f t="shared" si="16"/>
        <v>154796.94915254237</v>
      </c>
      <c r="L121" s="14" t="s">
        <v>19</v>
      </c>
      <c r="M121" s="14"/>
    </row>
    <row r="122" spans="1:13">
      <c r="A122" s="21"/>
      <c r="B122">
        <v>94</v>
      </c>
      <c r="C122" s="20">
        <v>42915</v>
      </c>
      <c r="D122" s="14"/>
      <c r="E122" s="14"/>
      <c r="F122" s="14"/>
      <c r="G122" s="15">
        <v>42916</v>
      </c>
      <c r="H122" s="14">
        <v>301550</v>
      </c>
      <c r="I122" s="14" t="s">
        <v>84</v>
      </c>
      <c r="J122" s="30">
        <f t="shared" si="12"/>
        <v>255550.84745762713</v>
      </c>
      <c r="K122" s="32">
        <f t="shared" si="16"/>
        <v>45999.152542372882</v>
      </c>
      <c r="L122" s="14"/>
      <c r="M122" s="14"/>
    </row>
    <row r="123" spans="1:13">
      <c r="B123">
        <v>95</v>
      </c>
    </row>
    <row r="124" spans="1:13">
      <c r="B124">
        <v>96</v>
      </c>
    </row>
  </sheetData>
  <pageMargins left="0.7" right="0.7" top="0.75" bottom="0.75" header="0.3" footer="0.3"/>
  <pageSetup paperSize="9" orientation="portrait" r:id="rId1"/>
  <ignoredErrors>
    <ignoredError sqref="H3:H5 I3 H9:I10 H12:I14 H28:I29 H31:I32 H42:I51 H61 H18:I22 H25:I25 H76:I77 H90:I92 H94:I99 I105 H67 I107 I118 I113 I120:I122 I106 I112 I116 I1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2017-07-09T18:44:13Z</dcterms:modified>
</cp:coreProperties>
</file>