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\Сириус\"/>
    </mc:Choice>
  </mc:AlternateContent>
  <bookViews>
    <workbookView xWindow="0" yWindow="0" windowWidth="20490" windowHeight="7755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C64" i="1"/>
  <c r="D63" i="1"/>
  <c r="C63" i="1" s="1"/>
  <c r="D62" i="1"/>
  <c r="D61" i="1"/>
  <c r="C61" i="1" s="1"/>
  <c r="G59" i="1"/>
  <c r="F59" i="1"/>
  <c r="E59" i="1"/>
  <c r="D59" i="1" s="1"/>
  <c r="C59" i="1" s="1"/>
  <c r="D58" i="1"/>
  <c r="C58" i="1"/>
  <c r="D57" i="1"/>
  <c r="C57" i="1" s="1"/>
  <c r="C55" i="1" s="1"/>
  <c r="G55" i="1"/>
  <c r="F55" i="1"/>
  <c r="F53" i="1" s="1"/>
  <c r="E55" i="1"/>
  <c r="E53" i="1" s="1"/>
  <c r="G53" i="1"/>
  <c r="D49" i="1"/>
  <c r="F48" i="1"/>
  <c r="E48" i="1"/>
  <c r="D48" i="1" s="1"/>
  <c r="C48" i="1" s="1"/>
  <c r="F47" i="1"/>
  <c r="D47" i="1" s="1"/>
  <c r="C47" i="1" s="1"/>
  <c r="E47" i="1"/>
  <c r="F46" i="1"/>
  <c r="E46" i="1"/>
  <c r="D46" i="1" s="1"/>
  <c r="C46" i="1" s="1"/>
  <c r="F45" i="1"/>
  <c r="D45" i="1" s="1"/>
  <c r="C45" i="1" s="1"/>
  <c r="E45" i="1"/>
  <c r="D44" i="1"/>
  <c r="C44" i="1" s="1"/>
  <c r="E43" i="1"/>
  <c r="G41" i="1"/>
  <c r="F41" i="1"/>
  <c r="F43" i="1" s="1"/>
  <c r="E41" i="1"/>
  <c r="D41" i="1" s="1"/>
  <c r="C41" i="1" s="1"/>
  <c r="F37" i="1"/>
  <c r="E37" i="1"/>
  <c r="D37" i="1" s="1"/>
  <c r="C37" i="1" s="1"/>
  <c r="F36" i="1"/>
  <c r="E36" i="1"/>
  <c r="D36" i="1" s="1"/>
  <c r="C36" i="1" s="1"/>
  <c r="F35" i="1"/>
  <c r="E35" i="1"/>
  <c r="D35" i="1" s="1"/>
  <c r="C35" i="1" s="1"/>
  <c r="G33" i="1"/>
  <c r="F33" i="1"/>
  <c r="D33" i="1" s="1"/>
  <c r="C33" i="1" s="1"/>
  <c r="E33" i="1"/>
  <c r="D32" i="1"/>
  <c r="C32" i="1" s="1"/>
  <c r="D31" i="1"/>
  <c r="C31" i="1"/>
  <c r="F30" i="1"/>
  <c r="G28" i="1"/>
  <c r="G26" i="1" s="1"/>
  <c r="G12" i="1" s="1"/>
  <c r="F26" i="1"/>
  <c r="F28" i="1" s="1"/>
  <c r="E26" i="1"/>
  <c r="D26" i="1" s="1"/>
  <c r="D25" i="1"/>
  <c r="F24" i="1"/>
  <c r="E24" i="1"/>
  <c r="G22" i="1"/>
  <c r="F22" i="1"/>
  <c r="D22" i="1" s="1"/>
  <c r="E22" i="1"/>
  <c r="D21" i="1"/>
  <c r="C21" i="1" s="1"/>
  <c r="F19" i="1"/>
  <c r="E19" i="1"/>
  <c r="D19" i="1" s="1"/>
  <c r="C19" i="1" s="1"/>
  <c r="F18" i="1"/>
  <c r="E18" i="1"/>
  <c r="D18" i="1" s="1"/>
  <c r="C18" i="1" s="1"/>
  <c r="F17" i="1"/>
  <c r="E17" i="1"/>
  <c r="D17" i="1" s="1"/>
  <c r="C17" i="1" s="1"/>
  <c r="F16" i="1"/>
  <c r="E16" i="1"/>
  <c r="D16" i="1" s="1"/>
  <c r="C16" i="1" s="1"/>
  <c r="C13" i="1" s="1"/>
  <c r="F15" i="1"/>
  <c r="E15" i="1"/>
  <c r="D15" i="1" s="1"/>
  <c r="C15" i="1" s="1"/>
  <c r="G13" i="1"/>
  <c r="F13" i="1"/>
  <c r="F12" i="1" s="1"/>
  <c r="F51" i="1" s="1"/>
  <c r="C53" i="1" l="1"/>
  <c r="C22" i="1"/>
  <c r="C24" i="1" s="1"/>
  <c r="D24" i="1"/>
  <c r="D43" i="1"/>
  <c r="C43" i="1" s="1"/>
  <c r="C12" i="1"/>
  <c r="D28" i="1"/>
  <c r="C26" i="1"/>
  <c r="D30" i="1"/>
  <c r="E28" i="1"/>
  <c r="E30" i="1"/>
  <c r="D55" i="1"/>
  <c r="D53" i="1" s="1"/>
  <c r="E13" i="1"/>
  <c r="C28" i="1" l="1"/>
  <c r="C30" i="1"/>
  <c r="D13" i="1"/>
  <c r="E12" i="1"/>
  <c r="C65" i="1"/>
  <c r="E51" i="1" l="1"/>
  <c r="D51" i="1" s="1"/>
  <c r="D12" i="1"/>
  <c r="D65" i="1" s="1"/>
</calcChain>
</file>

<file path=xl/sharedStrings.xml><?xml version="1.0" encoding="utf-8"?>
<sst xmlns="http://schemas.openxmlformats.org/spreadsheetml/2006/main" count="81" uniqueCount="61">
  <si>
    <t>1. РАСХОДЫ, СЕБЕСТОИМОСТЬ, ДОХОДЫ И ФИНАНСОВЫЙ РЕЗУЛЬТАТ ПО</t>
  </si>
  <si>
    <t>ОСНОВНЫМ ВИДАМ РАБОТ (УСЛУГ) ВОЗДУШНОГО ТРАНСПОРТА</t>
  </si>
  <si>
    <t>1.1 АВИАПЕРЕВОЗКИ И РАБОТЫ СПЕЦИАЛЬНОГО НАЗНАЧЕНИЯ.</t>
  </si>
  <si>
    <t>(тыс.руб.)</t>
  </si>
  <si>
    <t>Наименование показателя</t>
  </si>
  <si>
    <t>Код строки</t>
  </si>
  <si>
    <t>Всего (2+5)</t>
  </si>
  <si>
    <t>В том числе:</t>
  </si>
  <si>
    <t>Авиаперевозки</t>
  </si>
  <si>
    <t>Работы специал. назначения</t>
  </si>
  <si>
    <t>Всего (3+4)</t>
  </si>
  <si>
    <t>Из них:</t>
  </si>
  <si>
    <t>МВЛ</t>
  </si>
  <si>
    <t>ВВЛ</t>
  </si>
  <si>
    <t>А</t>
  </si>
  <si>
    <t>Б</t>
  </si>
  <si>
    <t>РАСХОДЫ, ВСЕГО (110+120+130+140+150+160+170+180+190+200+210+220+230)</t>
  </si>
  <si>
    <t>Затраты на оплату труда, всего (111+112)</t>
  </si>
  <si>
    <t>в том числе:</t>
  </si>
  <si>
    <t xml:space="preserve">    - ЛПС (включая бортпроводников)</t>
  </si>
  <si>
    <t xml:space="preserve">    - прочий состав</t>
  </si>
  <si>
    <t>Отчисления на социальные нужды</t>
  </si>
  <si>
    <t>Затраты на АвиаГСМ</t>
  </si>
  <si>
    <t>Амортизация СВАД, всего</t>
  </si>
  <si>
    <t>из них:</t>
  </si>
  <si>
    <t xml:space="preserve">    - введенных в отчетном периоде</t>
  </si>
  <si>
    <t>Затраты на аэропортовое обслуживание (151+152)</t>
  </si>
  <si>
    <t xml:space="preserve">    - сторонними авиапредприятиями</t>
  </si>
  <si>
    <t xml:space="preserve">    - собственными силами</t>
  </si>
  <si>
    <t>Затараты на ТОиР СВАД, всего (161+164)</t>
  </si>
  <si>
    <t xml:space="preserve">    - затраты на ТО, всего (162+163)</t>
  </si>
  <si>
    <t xml:space="preserve">    из них:</t>
  </si>
  <si>
    <t xml:space="preserve">       - сторонними авиапредприятиями</t>
  </si>
  <si>
    <t xml:space="preserve">       - собственными силами</t>
  </si>
  <si>
    <t xml:space="preserve">    - затраты на капитальный ремонт (в АРЗ)</t>
  </si>
  <si>
    <t>Затраты на аэронавигационное обслуживание, всего (171+172)</t>
  </si>
  <si>
    <t xml:space="preserve">    - АЭНО на трассе</t>
  </si>
  <si>
    <t xml:space="preserve">    - АЭНО в зоне аэродрома</t>
  </si>
  <si>
    <t>Затраты на метеообеспечение</t>
  </si>
  <si>
    <t>Затараты на агентское обслуживание, всего (191+192)</t>
  </si>
  <si>
    <t>Аренда и лизинг СВАД и ЛПС</t>
  </si>
  <si>
    <t>Обязательное страхование</t>
  </si>
  <si>
    <t>Прочие производственные расходы</t>
  </si>
  <si>
    <t>Общехозяйственные расходы</t>
  </si>
  <si>
    <t>Объем работ</t>
  </si>
  <si>
    <t>*</t>
  </si>
  <si>
    <t>Единица измерения объема работ</t>
  </si>
  <si>
    <t>тыс.ткм</t>
  </si>
  <si>
    <t>тыс.прив.час</t>
  </si>
  <si>
    <t>Себестоимость (100 : 240)</t>
  </si>
  <si>
    <t>Единица измерения себестоимости</t>
  </si>
  <si>
    <t>руб/ткм</t>
  </si>
  <si>
    <t>руб/прив.час</t>
  </si>
  <si>
    <t>ДОХОДЫ, ВСЕГО (261+264+267)</t>
  </si>
  <si>
    <t xml:space="preserve">    - Регулярные авиаперевозки, всего (262+263)</t>
  </si>
  <si>
    <t xml:space="preserve">       - Пассажиры, багаж</t>
  </si>
  <si>
    <t xml:space="preserve">       - Груз, почта</t>
  </si>
  <si>
    <t xml:space="preserve">    - Нерегулярные авиаперевозки, всего (265+266)</t>
  </si>
  <si>
    <t xml:space="preserve">     -Прочие</t>
  </si>
  <si>
    <t xml:space="preserve">    - Аренда и лизинг СВАД и ЛПС</t>
  </si>
  <si>
    <t>ФИНАНСОВЫЙ РЕЗУЛЬТАТ (260-100)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</si>
</sst>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12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Fill="1" applyBorder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9" xfId="0" applyFill="1" applyBorder="1"/>
    <xf numFmtId="0" fontId="0" fillId="2" borderId="21" xfId="0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27" xfId="0" applyFill="1" applyBorder="1"/>
    <xf numFmtId="0" fontId="0" fillId="0" borderId="27" xfId="0" applyFill="1" applyBorder="1" applyAlignment="1">
      <alignment wrapText="1"/>
    </xf>
    <xf numFmtId="3" fontId="0" fillId="2" borderId="28" xfId="0" applyNumberFormat="1" applyFill="1" applyBorder="1" applyAlignment="1">
      <alignment horizontal="center"/>
    </xf>
    <xf numFmtId="3" fontId="0" fillId="2" borderId="29" xfId="0" applyNumberFormat="1" applyFill="1" applyBorder="1" applyAlignment="1">
      <alignment horizontal="center"/>
    </xf>
    <xf numFmtId="0" fontId="0" fillId="0" borderId="30" xfId="0" applyFill="1" applyBorder="1"/>
    <xf numFmtId="0" fontId="0" fillId="0" borderId="2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3" fontId="0" fillId="0" borderId="32" xfId="0" applyNumberForma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4" fontId="0" fillId="0" borderId="32" xfId="0" applyNumberFormat="1" applyFill="1" applyBorder="1" applyAlignment="1">
      <alignment horizontal="center"/>
    </xf>
    <xf numFmtId="4" fontId="0" fillId="0" borderId="33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33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2" xfId="0" applyFont="1" applyFill="1" applyBorder="1"/>
    <xf numFmtId="0" fontId="1" fillId="0" borderId="34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3" fontId="0" fillId="3" borderId="15" xfId="0" applyNumberFormat="1" applyFont="1" applyFill="1" applyBorder="1" applyAlignment="1">
      <alignment horizontal="center"/>
    </xf>
    <xf numFmtId="3" fontId="0" fillId="3" borderId="18" xfId="0" applyNumberFormat="1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47" workbookViewId="0">
      <selection activeCell="A69" sqref="A69"/>
    </sheetView>
  </sheetViews>
  <sheetFormatPr defaultRowHeight="15" x14ac:dyDescent="0.25"/>
  <cols>
    <col min="1" max="1" width="50.5703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1" t="s">
        <v>2</v>
      </c>
      <c r="B4" s="1"/>
      <c r="C4" s="1"/>
      <c r="D4" s="1"/>
      <c r="E4" s="1"/>
      <c r="F4" s="1"/>
      <c r="G4" s="1"/>
    </row>
    <row r="5" spans="1:7" ht="15.75" thickBot="1" x14ac:dyDescent="0.3">
      <c r="A5" s="2"/>
      <c r="B5" s="2"/>
      <c r="C5" s="2"/>
      <c r="D5" s="2"/>
      <c r="E5" s="2"/>
      <c r="F5" s="2"/>
      <c r="G5" s="2" t="s">
        <v>3</v>
      </c>
    </row>
    <row r="6" spans="1:7" ht="15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/>
      <c r="F6" s="4"/>
      <c r="G6" s="5"/>
    </row>
    <row r="7" spans="1:7" ht="15" customHeight="1" x14ac:dyDescent="0.25">
      <c r="A7" s="6"/>
      <c r="B7" s="7"/>
      <c r="C7" s="7"/>
      <c r="D7" s="7" t="s">
        <v>8</v>
      </c>
      <c r="E7" s="7"/>
      <c r="F7" s="7"/>
      <c r="G7" s="8" t="s">
        <v>9</v>
      </c>
    </row>
    <row r="8" spans="1:7" ht="15" customHeight="1" x14ac:dyDescent="0.25">
      <c r="A8" s="6"/>
      <c r="B8" s="7"/>
      <c r="C8" s="7"/>
      <c r="D8" s="7" t="s">
        <v>10</v>
      </c>
      <c r="E8" s="7" t="s">
        <v>11</v>
      </c>
      <c r="F8" s="7"/>
      <c r="G8" s="8"/>
    </row>
    <row r="9" spans="1:7" x14ac:dyDescent="0.25">
      <c r="A9" s="6"/>
      <c r="B9" s="7"/>
      <c r="C9" s="7"/>
      <c r="D9" s="7"/>
      <c r="E9" s="9" t="s">
        <v>12</v>
      </c>
      <c r="F9" s="9" t="s">
        <v>13</v>
      </c>
      <c r="G9" s="8"/>
    </row>
    <row r="10" spans="1:7" x14ac:dyDescent="0.25">
      <c r="A10" s="10"/>
      <c r="B10" s="11"/>
      <c r="C10" s="11"/>
      <c r="D10" s="11"/>
      <c r="E10" s="11"/>
      <c r="F10" s="11"/>
      <c r="G10" s="12"/>
    </row>
    <row r="11" spans="1:7" ht="15.75" thickBot="1" x14ac:dyDescent="0.3">
      <c r="A11" s="13" t="s">
        <v>14</v>
      </c>
      <c r="B11" s="14" t="s">
        <v>15</v>
      </c>
      <c r="C11" s="14">
        <v>1</v>
      </c>
      <c r="D11" s="14">
        <v>2</v>
      </c>
      <c r="E11" s="14">
        <v>3</v>
      </c>
      <c r="F11" s="14">
        <v>4</v>
      </c>
      <c r="G11" s="15">
        <v>5</v>
      </c>
    </row>
    <row r="12" spans="1:7" ht="141" thickBot="1" x14ac:dyDescent="0.3">
      <c r="A12" s="16" t="s">
        <v>16</v>
      </c>
      <c r="B12" s="17">
        <v>100</v>
      </c>
      <c r="C12" s="18">
        <f>C13+C17+C18+C19+C22+C26+C33+C37+C41+C45+C46+C47+C48</f>
        <v>0</v>
      </c>
      <c r="D12" s="18">
        <f>E12+F12</f>
        <v>0</v>
      </c>
      <c r="E12" s="18">
        <f>E13+E17+E18+E19+E22+E26+E37+E33+E41+E45+E46+E47+E48</f>
        <v>0</v>
      </c>
      <c r="F12" s="18">
        <f>F13+F17+F18+F19+F22+F26+F33+F37+F41+F45+F46+F47+F48</f>
        <v>0</v>
      </c>
      <c r="G12" s="19">
        <f>G13+G17+G18+G19+G22+G26+G33+G37+G41+G45+G46+G47+G48</f>
        <v>0</v>
      </c>
    </row>
    <row r="13" spans="1:7" x14ac:dyDescent="0.25">
      <c r="A13" s="10" t="s">
        <v>17</v>
      </c>
      <c r="B13" s="20">
        <v>110</v>
      </c>
      <c r="C13" s="21">
        <f>C16+C15</f>
        <v>0</v>
      </c>
      <c r="D13" s="21">
        <f>E13+F13</f>
        <v>0</v>
      </c>
      <c r="E13" s="21">
        <f>E15+E16</f>
        <v>0</v>
      </c>
      <c r="F13" s="21">
        <f>F15+F16</f>
        <v>0</v>
      </c>
      <c r="G13" s="22">
        <f>G15+G16</f>
        <v>0</v>
      </c>
    </row>
    <row r="14" spans="1:7" x14ac:dyDescent="0.25">
      <c r="A14" s="10" t="s">
        <v>18</v>
      </c>
      <c r="B14" s="23"/>
      <c r="C14" s="24"/>
      <c r="D14" s="25"/>
      <c r="E14" s="24"/>
      <c r="F14" s="25"/>
      <c r="G14" s="26"/>
    </row>
    <row r="15" spans="1:7" x14ac:dyDescent="0.25">
      <c r="A15" s="10" t="s">
        <v>19</v>
      </c>
      <c r="B15" s="20">
        <v>111</v>
      </c>
      <c r="C15" s="27">
        <f>D15</f>
        <v>0</v>
      </c>
      <c r="D15" s="27">
        <f>F15+E15</f>
        <v>0</v>
      </c>
      <c r="E15" s="27">
        <f>H15*H9%</f>
        <v>0</v>
      </c>
      <c r="F15" s="21">
        <f>H15*I9%</f>
        <v>0</v>
      </c>
      <c r="G15" s="28">
        <v>0</v>
      </c>
    </row>
    <row r="16" spans="1:7" x14ac:dyDescent="0.25">
      <c r="A16" s="29" t="s">
        <v>20</v>
      </c>
      <c r="B16" s="20">
        <v>112</v>
      </c>
      <c r="C16" s="27">
        <f>D16</f>
        <v>0</v>
      </c>
      <c r="D16" s="27">
        <f>E16+F16</f>
        <v>0</v>
      </c>
      <c r="E16" s="27">
        <f>H16*H9%</f>
        <v>0</v>
      </c>
      <c r="F16" s="21">
        <f>H16*I9%</f>
        <v>0</v>
      </c>
      <c r="G16" s="28">
        <v>0</v>
      </c>
    </row>
    <row r="17" spans="1:7" x14ac:dyDescent="0.25">
      <c r="A17" s="30" t="s">
        <v>21</v>
      </c>
      <c r="B17" s="31">
        <v>120</v>
      </c>
      <c r="C17" s="32">
        <f>D17</f>
        <v>0</v>
      </c>
      <c r="D17" s="32">
        <f>E17+F17</f>
        <v>0</v>
      </c>
      <c r="E17" s="32">
        <f>H17*H9%</f>
        <v>0</v>
      </c>
      <c r="F17" s="32">
        <f>H17*I9%</f>
        <v>0</v>
      </c>
      <c r="G17" s="33">
        <v>0</v>
      </c>
    </row>
    <row r="18" spans="1:7" x14ac:dyDescent="0.25">
      <c r="A18" s="30" t="s">
        <v>22</v>
      </c>
      <c r="B18" s="31">
        <v>130</v>
      </c>
      <c r="C18" s="32">
        <f>D18</f>
        <v>0</v>
      </c>
      <c r="D18" s="32">
        <f>E18+F18</f>
        <v>0</v>
      </c>
      <c r="E18" s="32">
        <f>H18*H9%</f>
        <v>0</v>
      </c>
      <c r="F18" s="32">
        <f>H18*I9%</f>
        <v>0</v>
      </c>
      <c r="G18" s="33">
        <v>0</v>
      </c>
    </row>
    <row r="19" spans="1:7" x14ac:dyDescent="0.25">
      <c r="A19" s="34" t="s">
        <v>23</v>
      </c>
      <c r="B19" s="31">
        <v>140</v>
      </c>
      <c r="C19" s="32">
        <f>D19</f>
        <v>0</v>
      </c>
      <c r="D19" s="32">
        <f>E19+F19</f>
        <v>0</v>
      </c>
      <c r="E19" s="32">
        <f>H19*H9%</f>
        <v>0</v>
      </c>
      <c r="F19" s="32">
        <f>H19*I9%</f>
        <v>0</v>
      </c>
      <c r="G19" s="35">
        <v>0</v>
      </c>
    </row>
    <row r="20" spans="1:7" x14ac:dyDescent="0.25">
      <c r="A20" s="36" t="s">
        <v>24</v>
      </c>
      <c r="B20" s="23"/>
      <c r="C20" s="24"/>
      <c r="D20" s="25"/>
      <c r="E20" s="24"/>
      <c r="F20" s="25"/>
      <c r="G20" s="26"/>
    </row>
    <row r="21" spans="1:7" x14ac:dyDescent="0.25">
      <c r="A21" s="37" t="s">
        <v>25</v>
      </c>
      <c r="B21" s="20">
        <v>141</v>
      </c>
      <c r="C21" s="27">
        <f>D21+G21</f>
        <v>0</v>
      </c>
      <c r="D21" s="21">
        <f>E21+F21</f>
        <v>0</v>
      </c>
      <c r="E21" s="27">
        <v>0</v>
      </c>
      <c r="F21" s="21">
        <v>0</v>
      </c>
      <c r="G21" s="28">
        <v>0</v>
      </c>
    </row>
    <row r="22" spans="1:7" x14ac:dyDescent="0.25">
      <c r="A22" s="34" t="s">
        <v>26</v>
      </c>
      <c r="B22" s="38">
        <v>150</v>
      </c>
      <c r="C22" s="32">
        <f>D22</f>
        <v>0</v>
      </c>
      <c r="D22" s="32">
        <f>E22+F22</f>
        <v>0</v>
      </c>
      <c r="E22" s="32">
        <f>H22*H9%</f>
        <v>0</v>
      </c>
      <c r="F22" s="32">
        <f>H22*I9%</f>
        <v>0</v>
      </c>
      <c r="G22" s="39">
        <f>G24+G25</f>
        <v>0</v>
      </c>
    </row>
    <row r="23" spans="1:7" x14ac:dyDescent="0.25">
      <c r="A23" s="36" t="s">
        <v>24</v>
      </c>
      <c r="B23" s="40"/>
      <c r="C23" s="25"/>
      <c r="D23" s="24"/>
      <c r="E23" s="25"/>
      <c r="F23" s="24"/>
      <c r="G23" s="41"/>
    </row>
    <row r="24" spans="1:7" x14ac:dyDescent="0.25">
      <c r="A24" s="36" t="s">
        <v>27</v>
      </c>
      <c r="B24" s="42">
        <v>151</v>
      </c>
      <c r="C24" s="32">
        <f>C22</f>
        <v>0</v>
      </c>
      <c r="D24" s="32">
        <f>D22</f>
        <v>0</v>
      </c>
      <c r="E24" s="32">
        <f>E22</f>
        <v>0</v>
      </c>
      <c r="F24" s="32">
        <f>F22</f>
        <v>0</v>
      </c>
      <c r="G24" s="43">
        <v>0</v>
      </c>
    </row>
    <row r="25" spans="1:7" x14ac:dyDescent="0.25">
      <c r="A25" s="36" t="s">
        <v>28</v>
      </c>
      <c r="B25" s="40">
        <v>152</v>
      </c>
      <c r="C25" s="25"/>
      <c r="D25" s="24">
        <f>E25+F25</f>
        <v>0</v>
      </c>
      <c r="E25" s="25">
        <v>0</v>
      </c>
      <c r="F25" s="24">
        <v>0</v>
      </c>
      <c r="G25" s="41">
        <v>0</v>
      </c>
    </row>
    <row r="26" spans="1:7" x14ac:dyDescent="0.25">
      <c r="A26" s="44" t="s">
        <v>29</v>
      </c>
      <c r="B26" s="31">
        <v>160</v>
      </c>
      <c r="C26" s="32">
        <f>D26</f>
        <v>0</v>
      </c>
      <c r="D26" s="32">
        <f>E26+F26</f>
        <v>0</v>
      </c>
      <c r="E26" s="32">
        <f>H26*H9%</f>
        <v>0</v>
      </c>
      <c r="F26" s="32">
        <f>H26*I9%</f>
        <v>0</v>
      </c>
      <c r="G26" s="39">
        <f>G28+G32</f>
        <v>0</v>
      </c>
    </row>
    <row r="27" spans="1:7" x14ac:dyDescent="0.25">
      <c r="A27" s="10" t="s">
        <v>24</v>
      </c>
      <c r="B27" s="23"/>
      <c r="C27" s="24"/>
      <c r="D27" s="25"/>
      <c r="E27" s="24"/>
      <c r="F27" s="25"/>
      <c r="G27" s="26"/>
    </row>
    <row r="28" spans="1:7" x14ac:dyDescent="0.25">
      <c r="A28" s="10" t="s">
        <v>30</v>
      </c>
      <c r="B28" s="20">
        <v>161</v>
      </c>
      <c r="C28" s="32">
        <f>C26</f>
        <v>0</v>
      </c>
      <c r="D28" s="32">
        <f>D26</f>
        <v>0</v>
      </c>
      <c r="E28" s="32">
        <f>E26</f>
        <v>0</v>
      </c>
      <c r="F28" s="32">
        <f>F26</f>
        <v>0</v>
      </c>
      <c r="G28" s="22">
        <f>G30+G31</f>
        <v>0</v>
      </c>
    </row>
    <row r="29" spans="1:7" x14ac:dyDescent="0.25">
      <c r="A29" s="10" t="s">
        <v>31</v>
      </c>
      <c r="B29" s="23"/>
      <c r="C29" s="24"/>
      <c r="D29" s="25"/>
      <c r="E29" s="24"/>
      <c r="F29" s="25"/>
      <c r="G29" s="26"/>
    </row>
    <row r="30" spans="1:7" x14ac:dyDescent="0.25">
      <c r="A30" s="10" t="s">
        <v>32</v>
      </c>
      <c r="B30" s="23">
        <v>162</v>
      </c>
      <c r="C30" s="32">
        <f>C26</f>
        <v>0</v>
      </c>
      <c r="D30" s="32">
        <f>D26</f>
        <v>0</v>
      </c>
      <c r="E30" s="32">
        <f>E26</f>
        <v>0</v>
      </c>
      <c r="F30" s="32">
        <f>F26</f>
        <v>0</v>
      </c>
      <c r="G30" s="26">
        <v>0</v>
      </c>
    </row>
    <row r="31" spans="1:7" x14ac:dyDescent="0.25">
      <c r="A31" s="10" t="s">
        <v>33</v>
      </c>
      <c r="B31" s="31">
        <v>163</v>
      </c>
      <c r="C31" s="32">
        <f>D31+G31</f>
        <v>0</v>
      </c>
      <c r="D31" s="32">
        <f>E31+F31</f>
        <v>0</v>
      </c>
      <c r="E31" s="32">
        <v>0</v>
      </c>
      <c r="F31" s="32">
        <v>0</v>
      </c>
      <c r="G31" s="33">
        <v>0</v>
      </c>
    </row>
    <row r="32" spans="1:7" x14ac:dyDescent="0.25">
      <c r="A32" s="29" t="s">
        <v>34</v>
      </c>
      <c r="B32" s="31">
        <v>164</v>
      </c>
      <c r="C32" s="32">
        <f>D32+G32</f>
        <v>0</v>
      </c>
      <c r="D32" s="32">
        <f>E32+F32</f>
        <v>0</v>
      </c>
      <c r="E32" s="32">
        <v>0</v>
      </c>
      <c r="F32" s="32">
        <v>0</v>
      </c>
      <c r="G32" s="33">
        <v>0</v>
      </c>
    </row>
    <row r="33" spans="1:7" ht="150.75" thickBot="1" x14ac:dyDescent="0.3">
      <c r="A33" s="45" t="s">
        <v>35</v>
      </c>
      <c r="B33" s="31">
        <v>170</v>
      </c>
      <c r="C33" s="46">
        <f>D33</f>
        <v>0</v>
      </c>
      <c r="D33" s="46">
        <f>E33+F33</f>
        <v>0</v>
      </c>
      <c r="E33" s="32">
        <f>H33*H9%</f>
        <v>0</v>
      </c>
      <c r="F33" s="32">
        <f>H33*I9%</f>
        <v>0</v>
      </c>
      <c r="G33" s="39">
        <f>G35+G36</f>
        <v>0</v>
      </c>
    </row>
    <row r="34" spans="1:7" x14ac:dyDescent="0.25">
      <c r="A34" s="10" t="s">
        <v>24</v>
      </c>
      <c r="B34" s="23"/>
      <c r="C34" s="24"/>
      <c r="D34" s="25"/>
      <c r="E34" s="24"/>
      <c r="F34" s="25"/>
      <c r="G34" s="26"/>
    </row>
    <row r="35" spans="1:7" x14ac:dyDescent="0.25">
      <c r="A35" s="10" t="s">
        <v>36</v>
      </c>
      <c r="B35" s="23">
        <v>171</v>
      </c>
      <c r="C35" s="21">
        <f>D35</f>
        <v>0</v>
      </c>
      <c r="D35" s="21">
        <f>E35+F35</f>
        <v>0</v>
      </c>
      <c r="E35" s="24">
        <f>H35*H9%</f>
        <v>0</v>
      </c>
      <c r="F35" s="25">
        <f>H35*I9%</f>
        <v>0</v>
      </c>
      <c r="G35" s="26">
        <v>0</v>
      </c>
    </row>
    <row r="36" spans="1:7" x14ac:dyDescent="0.25">
      <c r="A36" s="29" t="s">
        <v>37</v>
      </c>
      <c r="B36" s="31">
        <v>172</v>
      </c>
      <c r="C36" s="24">
        <f>D36</f>
        <v>0</v>
      </c>
      <c r="D36" s="24">
        <f>E36+F36</f>
        <v>0</v>
      </c>
      <c r="E36" s="47">
        <f>H36*H9%</f>
        <v>0</v>
      </c>
      <c r="F36" s="32">
        <f>H36*I9%</f>
        <v>0</v>
      </c>
      <c r="G36" s="35">
        <v>0</v>
      </c>
    </row>
    <row r="37" spans="1:7" ht="15.75" thickBot="1" x14ac:dyDescent="0.3">
      <c r="A37" s="48" t="s">
        <v>38</v>
      </c>
      <c r="B37" s="49">
        <v>180</v>
      </c>
      <c r="C37" s="32">
        <f>D37</f>
        <v>0</v>
      </c>
      <c r="D37" s="32">
        <f>E37+F37</f>
        <v>0</v>
      </c>
      <c r="E37" s="46">
        <f>H37*H9%</f>
        <v>0</v>
      </c>
      <c r="F37" s="46">
        <f>H37*I9%</f>
        <v>0</v>
      </c>
      <c r="G37" s="50">
        <v>0</v>
      </c>
    </row>
    <row r="38" spans="1:7" x14ac:dyDescent="0.25">
      <c r="A38" s="11"/>
      <c r="B38" s="11"/>
      <c r="C38" s="11"/>
      <c r="D38" s="11"/>
      <c r="E38" s="11"/>
      <c r="F38" s="11"/>
      <c r="G38" s="11"/>
    </row>
    <row r="39" spans="1:7" ht="15.75" thickBot="1" x14ac:dyDescent="0.3">
      <c r="A39" s="11"/>
      <c r="B39" s="11"/>
      <c r="C39" s="11"/>
      <c r="D39" s="11"/>
      <c r="E39" s="11"/>
      <c r="F39" s="11"/>
      <c r="G39" s="11"/>
    </row>
    <row r="40" spans="1:7" x14ac:dyDescent="0.25">
      <c r="A40" s="51" t="s">
        <v>14</v>
      </c>
      <c r="B40" s="52" t="s">
        <v>15</v>
      </c>
      <c r="C40" s="52">
        <v>1</v>
      </c>
      <c r="D40" s="52">
        <v>2</v>
      </c>
      <c r="E40" s="52">
        <v>3</v>
      </c>
      <c r="F40" s="52">
        <v>4</v>
      </c>
      <c r="G40" s="53">
        <v>5</v>
      </c>
    </row>
    <row r="41" spans="1:7" x14ac:dyDescent="0.25">
      <c r="A41" s="44" t="s">
        <v>39</v>
      </c>
      <c r="B41" s="31">
        <v>190</v>
      </c>
      <c r="C41" s="32">
        <f>D41</f>
        <v>0</v>
      </c>
      <c r="D41" s="32">
        <f>E41+F41</f>
        <v>0</v>
      </c>
      <c r="E41" s="32">
        <f>H41*H9%</f>
        <v>0</v>
      </c>
      <c r="F41" s="32">
        <f>H41*I9%</f>
        <v>0</v>
      </c>
      <c r="G41" s="39">
        <f>G43+G44</f>
        <v>0</v>
      </c>
    </row>
    <row r="42" spans="1:7" x14ac:dyDescent="0.25">
      <c r="A42" s="10" t="s">
        <v>18</v>
      </c>
      <c r="B42" s="23"/>
      <c r="C42" s="24"/>
      <c r="D42" s="25"/>
      <c r="E42" s="24"/>
      <c r="F42" s="25"/>
      <c r="G42" s="54"/>
    </row>
    <row r="43" spans="1:7" x14ac:dyDescent="0.25">
      <c r="A43" s="10" t="s">
        <v>27</v>
      </c>
      <c r="B43" s="23">
        <v>191</v>
      </c>
      <c r="C43" s="32">
        <f>D43</f>
        <v>0</v>
      </c>
      <c r="D43" s="32">
        <f>E43+F43</f>
        <v>0</v>
      </c>
      <c r="E43" s="32">
        <f>E41</f>
        <v>0</v>
      </c>
      <c r="F43" s="32">
        <f>F41</f>
        <v>0</v>
      </c>
      <c r="G43" s="54">
        <v>0</v>
      </c>
    </row>
    <row r="44" spans="1:7" x14ac:dyDescent="0.25">
      <c r="A44" s="29" t="s">
        <v>28</v>
      </c>
      <c r="B44" s="31">
        <v>192</v>
      </c>
      <c r="C44" s="32">
        <f>D44+G44</f>
        <v>0</v>
      </c>
      <c r="D44" s="32">
        <f>E44+F44</f>
        <v>0</v>
      </c>
      <c r="E44" s="47">
        <v>0</v>
      </c>
      <c r="F44" s="32">
        <v>0</v>
      </c>
      <c r="G44" s="55">
        <v>0</v>
      </c>
    </row>
    <row r="45" spans="1:7" x14ac:dyDescent="0.25">
      <c r="A45" s="30" t="s">
        <v>40</v>
      </c>
      <c r="B45" s="31">
        <v>200</v>
      </c>
      <c r="C45" s="24">
        <f>D45</f>
        <v>0</v>
      </c>
      <c r="D45" s="24">
        <f>E45+F45</f>
        <v>0</v>
      </c>
      <c r="E45" s="32">
        <f>H45*H9%</f>
        <v>0</v>
      </c>
      <c r="F45" s="32">
        <f>H45*I9%</f>
        <v>0</v>
      </c>
      <c r="G45" s="39">
        <v>0</v>
      </c>
    </row>
    <row r="46" spans="1:7" x14ac:dyDescent="0.25">
      <c r="A46" s="30" t="s">
        <v>41</v>
      </c>
      <c r="B46" s="31">
        <v>210</v>
      </c>
      <c r="C46" s="32">
        <f>D46</f>
        <v>0</v>
      </c>
      <c r="D46" s="32">
        <f>E46+F46</f>
        <v>0</v>
      </c>
      <c r="E46" s="32">
        <f>H46*H9%</f>
        <v>0</v>
      </c>
      <c r="F46" s="32">
        <f>H46*I9%</f>
        <v>0</v>
      </c>
      <c r="G46" s="39">
        <v>0</v>
      </c>
    </row>
    <row r="47" spans="1:7" x14ac:dyDescent="0.25">
      <c r="A47" s="30" t="s">
        <v>42</v>
      </c>
      <c r="B47" s="31">
        <v>220</v>
      </c>
      <c r="C47" s="32">
        <f>D47</f>
        <v>0</v>
      </c>
      <c r="D47" s="32">
        <f>F47+E47</f>
        <v>0</v>
      </c>
      <c r="E47" s="32">
        <f>H47*H9%</f>
        <v>0</v>
      </c>
      <c r="F47" s="32">
        <f>H47*I9%</f>
        <v>0</v>
      </c>
      <c r="G47" s="39">
        <v>0</v>
      </c>
    </row>
    <row r="48" spans="1:7" x14ac:dyDescent="0.25">
      <c r="A48" s="30" t="s">
        <v>43</v>
      </c>
      <c r="B48" s="31">
        <v>230</v>
      </c>
      <c r="C48" s="32">
        <f>D48</f>
        <v>0</v>
      </c>
      <c r="D48" s="32">
        <f>E48+F48</f>
        <v>0</v>
      </c>
      <c r="E48" s="32">
        <f>H48*H9%</f>
        <v>0</v>
      </c>
      <c r="F48" s="32">
        <f>H48*I9%</f>
        <v>0</v>
      </c>
      <c r="G48" s="39">
        <v>0</v>
      </c>
    </row>
    <row r="49" spans="1:7" x14ac:dyDescent="0.25">
      <c r="A49" s="34" t="s">
        <v>44</v>
      </c>
      <c r="B49" s="14">
        <v>240</v>
      </c>
      <c r="C49" s="56" t="s">
        <v>45</v>
      </c>
      <c r="D49" s="57">
        <f>E49+F49</f>
        <v>21877.86</v>
      </c>
      <c r="E49" s="58">
        <v>993.63</v>
      </c>
      <c r="F49" s="57">
        <v>20884.23</v>
      </c>
      <c r="G49" s="59">
        <v>0</v>
      </c>
    </row>
    <row r="50" spans="1:7" x14ac:dyDescent="0.25">
      <c r="A50" s="37" t="s">
        <v>46</v>
      </c>
      <c r="B50" s="20">
        <v>241</v>
      </c>
      <c r="C50" s="60" t="s">
        <v>45</v>
      </c>
      <c r="D50" s="20" t="s">
        <v>47</v>
      </c>
      <c r="E50" s="60" t="s">
        <v>47</v>
      </c>
      <c r="F50" s="20" t="s">
        <v>47</v>
      </c>
      <c r="G50" s="61" t="s">
        <v>48</v>
      </c>
    </row>
    <row r="51" spans="1:7" x14ac:dyDescent="0.25">
      <c r="A51" s="34" t="s">
        <v>49</v>
      </c>
      <c r="B51" s="14">
        <v>250</v>
      </c>
      <c r="C51" s="62" t="s">
        <v>45</v>
      </c>
      <c r="D51" s="63">
        <f>E51+F51</f>
        <v>0</v>
      </c>
      <c r="E51" s="63">
        <f>E12/E49</f>
        <v>0</v>
      </c>
      <c r="F51" s="63">
        <f>F12/F49</f>
        <v>0</v>
      </c>
      <c r="G51" s="64">
        <v>0</v>
      </c>
    </row>
    <row r="52" spans="1:7" ht="15.75" thickBot="1" x14ac:dyDescent="0.3">
      <c r="A52" s="36" t="s">
        <v>50</v>
      </c>
      <c r="B52" s="23">
        <v>251</v>
      </c>
      <c r="C52" s="40" t="s">
        <v>45</v>
      </c>
      <c r="D52" s="23" t="s">
        <v>51</v>
      </c>
      <c r="E52" s="40" t="s">
        <v>51</v>
      </c>
      <c r="F52" s="23" t="s">
        <v>51</v>
      </c>
      <c r="G52" s="65" t="s">
        <v>52</v>
      </c>
    </row>
    <row r="53" spans="1:7" ht="15.75" thickBot="1" x14ac:dyDescent="0.3">
      <c r="A53" s="66" t="s">
        <v>53</v>
      </c>
      <c r="B53" s="67">
        <v>260</v>
      </c>
      <c r="C53" s="18">
        <f>C55+C59+C63+C64</f>
        <v>0</v>
      </c>
      <c r="D53" s="18">
        <f>D55+D59+D63+D64</f>
        <v>0</v>
      </c>
      <c r="E53" s="18">
        <f>E55+E59</f>
        <v>0</v>
      </c>
      <c r="F53" s="18">
        <f>F55+F59+F63+F64</f>
        <v>0</v>
      </c>
      <c r="G53" s="19">
        <f>G55+G59+G64</f>
        <v>0</v>
      </c>
    </row>
    <row r="54" spans="1:7" x14ac:dyDescent="0.25">
      <c r="A54" s="36" t="s">
        <v>18</v>
      </c>
      <c r="B54" s="40"/>
      <c r="C54" s="25"/>
      <c r="D54" s="24"/>
      <c r="E54" s="25"/>
      <c r="F54" s="24"/>
      <c r="G54" s="41"/>
    </row>
    <row r="55" spans="1:7" x14ac:dyDescent="0.25">
      <c r="A55" s="36" t="s">
        <v>54</v>
      </c>
      <c r="B55" s="42">
        <v>261</v>
      </c>
      <c r="C55" s="21">
        <f>C57+C58</f>
        <v>0</v>
      </c>
      <c r="D55" s="21">
        <f>D57+D58</f>
        <v>0</v>
      </c>
      <c r="E55" s="21">
        <f>E57+E58</f>
        <v>0</v>
      </c>
      <c r="F55" s="21">
        <f>F57+F58</f>
        <v>0</v>
      </c>
      <c r="G55" s="22">
        <f>G57+G58</f>
        <v>0</v>
      </c>
    </row>
    <row r="56" spans="1:7" x14ac:dyDescent="0.25">
      <c r="A56" s="36" t="s">
        <v>31</v>
      </c>
      <c r="B56" s="40"/>
      <c r="C56" s="25"/>
      <c r="D56" s="68"/>
      <c r="E56" s="69"/>
      <c r="F56" s="68"/>
      <c r="G56" s="70"/>
    </row>
    <row r="57" spans="1:7" x14ac:dyDescent="0.25">
      <c r="A57" s="36" t="s">
        <v>55</v>
      </c>
      <c r="B57" s="40">
        <v>262</v>
      </c>
      <c r="C57" s="25">
        <f>D57</f>
        <v>0</v>
      </c>
      <c r="D57" s="71">
        <f>E57+F57</f>
        <v>0</v>
      </c>
      <c r="E57" s="72">
        <v>0</v>
      </c>
      <c r="F57" s="73">
        <v>0</v>
      </c>
      <c r="G57" s="74">
        <v>0</v>
      </c>
    </row>
    <row r="58" spans="1:7" x14ac:dyDescent="0.25">
      <c r="A58" s="36" t="s">
        <v>56</v>
      </c>
      <c r="B58" s="31">
        <v>263</v>
      </c>
      <c r="C58" s="32">
        <f>D58+G58</f>
        <v>0</v>
      </c>
      <c r="D58" s="75">
        <f>E58+F58</f>
        <v>0</v>
      </c>
      <c r="E58" s="75">
        <v>0</v>
      </c>
      <c r="F58" s="75">
        <v>0</v>
      </c>
      <c r="G58" s="76">
        <v>0</v>
      </c>
    </row>
    <row r="59" spans="1:7" x14ac:dyDescent="0.25">
      <c r="A59" s="36" t="s">
        <v>57</v>
      </c>
      <c r="B59" s="31">
        <v>264</v>
      </c>
      <c r="C59" s="32">
        <f>D59</f>
        <v>0</v>
      </c>
      <c r="D59" s="75">
        <f>E59+F59</f>
        <v>0</v>
      </c>
      <c r="E59" s="75">
        <f>E61+E62</f>
        <v>0</v>
      </c>
      <c r="F59" s="75">
        <f>F61+F62</f>
        <v>0</v>
      </c>
      <c r="G59" s="77">
        <f>G61+G62</f>
        <v>0</v>
      </c>
    </row>
    <row r="60" spans="1:7" x14ac:dyDescent="0.25">
      <c r="A60" s="36" t="s">
        <v>31</v>
      </c>
      <c r="B60" s="40"/>
      <c r="C60" s="25"/>
      <c r="D60" s="71"/>
      <c r="E60" s="72"/>
      <c r="F60" s="71"/>
      <c r="G60" s="74"/>
    </row>
    <row r="61" spans="1:7" x14ac:dyDescent="0.25">
      <c r="A61" s="36" t="s">
        <v>55</v>
      </c>
      <c r="B61" s="42">
        <v>265</v>
      </c>
      <c r="C61" s="21">
        <f>D61</f>
        <v>0</v>
      </c>
      <c r="D61" s="78">
        <f>E61+F61</f>
        <v>0</v>
      </c>
      <c r="E61" s="79">
        <v>0</v>
      </c>
      <c r="F61" s="80">
        <v>0</v>
      </c>
      <c r="G61" s="81">
        <v>0</v>
      </c>
    </row>
    <row r="62" spans="1:7" x14ac:dyDescent="0.25">
      <c r="A62" s="36" t="s">
        <v>56</v>
      </c>
      <c r="B62" s="31">
        <v>266</v>
      </c>
      <c r="C62" s="32">
        <v>0</v>
      </c>
      <c r="D62" s="75">
        <f>E62+F62</f>
        <v>0</v>
      </c>
      <c r="E62" s="75">
        <v>0</v>
      </c>
      <c r="F62" s="75"/>
      <c r="G62" s="76">
        <v>0</v>
      </c>
    </row>
    <row r="63" spans="1:7" x14ac:dyDescent="0.25">
      <c r="A63" s="36" t="s">
        <v>58</v>
      </c>
      <c r="B63" s="31">
        <v>268</v>
      </c>
      <c r="C63" s="32">
        <f>D63</f>
        <v>0</v>
      </c>
      <c r="D63" s="75">
        <f>F63+E63</f>
        <v>0</v>
      </c>
      <c r="E63" s="75">
        <v>0</v>
      </c>
      <c r="F63" s="75">
        <v>0</v>
      </c>
      <c r="G63" s="74"/>
    </row>
    <row r="64" spans="1:7" ht="15.75" thickBot="1" x14ac:dyDescent="0.3">
      <c r="A64" s="36" t="s">
        <v>59</v>
      </c>
      <c r="B64" s="40">
        <v>267</v>
      </c>
      <c r="C64" s="25">
        <f>D64+G64</f>
        <v>0</v>
      </c>
      <c r="D64" s="71">
        <f>E64+F64</f>
        <v>0</v>
      </c>
      <c r="E64" s="72">
        <v>0</v>
      </c>
      <c r="F64" s="71">
        <v>0</v>
      </c>
      <c r="G64" s="74">
        <v>0</v>
      </c>
    </row>
    <row r="65" spans="1:7" ht="15.75" thickBot="1" x14ac:dyDescent="0.3">
      <c r="A65" s="82" t="s">
        <v>60</v>
      </c>
      <c r="B65" s="83">
        <v>270</v>
      </c>
      <c r="C65" s="84">
        <f>C53-C12</f>
        <v>0</v>
      </c>
      <c r="D65" s="84">
        <f>D53-D12</f>
        <v>0</v>
      </c>
      <c r="E65" s="85"/>
      <c r="F65" s="85"/>
      <c r="G65" s="86"/>
    </row>
  </sheetData>
  <mergeCells count="11">
    <mergeCell ref="E8:F8"/>
    <mergeCell ref="A1:G1"/>
    <mergeCell ref="A2:G2"/>
    <mergeCell ref="A4:G4"/>
    <mergeCell ref="A6:A9"/>
    <mergeCell ref="B6:B9"/>
    <mergeCell ref="C6:C9"/>
    <mergeCell ref="D6:F6"/>
    <mergeCell ref="D7:F7"/>
    <mergeCell ref="G7:G9"/>
    <mergeCell ref="D8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gigallis</dc:creator>
  <cp:lastModifiedBy>gigallis</cp:lastModifiedBy>
  <dcterms:created xsi:type="dcterms:W3CDTF">2017-08-27T14:04:43Z</dcterms:created>
  <dcterms:modified xsi:type="dcterms:W3CDTF">2017-08-27T14:06:11Z</dcterms:modified>
</cp:coreProperties>
</file>