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400" windowHeight="7560"/>
  </bookViews>
  <sheets>
    <sheet name="CAME" sheetId="1" r:id="rId1"/>
  </sheets>
  <externalReferences>
    <externalReference r:id="rId2"/>
  </externalReferences>
  <definedNames>
    <definedName name="_xlnm._FilterDatabase" localSheetId="0" hidden="1">CAME!$G$47:$J$58</definedName>
    <definedName name="_xlnm.Print_Area" localSheetId="0">CAME!$A$1:$J$268</definedName>
  </definedNames>
  <calcPr calcId="125725"/>
</workbook>
</file>

<file path=xl/calcChain.xml><?xml version="1.0" encoding="utf-8"?>
<calcChain xmlns="http://schemas.openxmlformats.org/spreadsheetml/2006/main">
  <c r="E80" i="1"/>
  <c r="E41"/>
  <c r="E33"/>
  <c r="G238"/>
  <c r="G239"/>
  <c r="G240"/>
  <c r="G241"/>
  <c r="G242"/>
  <c r="G243"/>
  <c r="G244"/>
  <c r="G245"/>
  <c r="G246"/>
  <c r="G247"/>
  <c r="G248"/>
  <c r="G249"/>
  <c r="J237"/>
  <c r="G237"/>
  <c r="H237" s="1"/>
  <c r="J236"/>
  <c r="G236"/>
  <c r="H236" s="1"/>
  <c r="J177"/>
  <c r="E67" l="1"/>
  <c r="I67"/>
  <c r="J211"/>
  <c r="J210"/>
  <c r="G210"/>
  <c r="H210" s="1"/>
  <c r="G211"/>
  <c r="H211" s="1"/>
  <c r="J252"/>
  <c r="J253"/>
  <c r="J254"/>
  <c r="J255"/>
  <c r="J256"/>
  <c r="J257"/>
  <c r="J251"/>
  <c r="J223"/>
  <c r="J224"/>
  <c r="J225"/>
  <c r="J226"/>
  <c r="J227"/>
  <c r="J228"/>
  <c r="J229"/>
  <c r="J232"/>
  <c r="J233"/>
  <c r="J234"/>
  <c r="J235"/>
  <c r="J221"/>
  <c r="J220"/>
  <c r="J203"/>
  <c r="J204"/>
  <c r="J206"/>
  <c r="J207"/>
  <c r="J208"/>
  <c r="J209"/>
  <c r="J212"/>
  <c r="J213"/>
  <c r="J201"/>
  <c r="J189"/>
  <c r="J190"/>
  <c r="J191"/>
  <c r="J192"/>
  <c r="J193"/>
  <c r="J194"/>
  <c r="J195"/>
  <c r="J188"/>
  <c r="J180"/>
  <c r="J181"/>
  <c r="J182"/>
  <c r="J176"/>
  <c r="J178"/>
  <c r="J175"/>
  <c r="J170"/>
  <c r="J171"/>
  <c r="J172"/>
  <c r="J173"/>
  <c r="J162"/>
  <c r="J163"/>
  <c r="J164"/>
  <c r="J165"/>
  <c r="J166"/>
  <c r="J167"/>
  <c r="J168"/>
  <c r="J161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50"/>
  <c r="J151"/>
  <c r="J152"/>
  <c r="J153"/>
  <c r="J154"/>
  <c r="J155"/>
  <c r="J156"/>
  <c r="J157"/>
  <c r="J158"/>
  <c r="J159"/>
  <c r="J130"/>
  <c r="J128"/>
  <c r="I104"/>
  <c r="I110" s="1"/>
  <c r="J117"/>
  <c r="J116"/>
  <c r="J119"/>
  <c r="J118"/>
  <c r="J120"/>
  <c r="J121"/>
  <c r="J122"/>
  <c r="J115"/>
  <c r="J105"/>
  <c r="J106"/>
  <c r="J107"/>
  <c r="J108"/>
  <c r="J109"/>
  <c r="I77"/>
  <c r="I92"/>
  <c r="J92" s="1"/>
  <c r="I74"/>
  <c r="J87"/>
  <c r="J88"/>
  <c r="J89"/>
  <c r="J90"/>
  <c r="J91"/>
  <c r="J93"/>
  <c r="J94"/>
  <c r="J95"/>
  <c r="J96"/>
  <c r="J97"/>
  <c r="J86"/>
  <c r="J75"/>
  <c r="J76"/>
  <c r="J77"/>
  <c r="J78"/>
  <c r="J79"/>
  <c r="J66"/>
  <c r="J65"/>
  <c r="I50"/>
  <c r="J47"/>
  <c r="J48"/>
  <c r="J49"/>
  <c r="J50"/>
  <c r="J51"/>
  <c r="J52"/>
  <c r="J53"/>
  <c r="J54"/>
  <c r="J55"/>
  <c r="J56"/>
  <c r="J57"/>
  <c r="J58"/>
  <c r="J46"/>
  <c r="J40"/>
  <c r="J39"/>
  <c r="I41"/>
  <c r="J41" s="1"/>
  <c r="J31"/>
  <c r="J32"/>
  <c r="I33"/>
  <c r="J33" s="1"/>
  <c r="G223"/>
  <c r="H223" s="1"/>
  <c r="G224"/>
  <c r="H224" s="1"/>
  <c r="G225"/>
  <c r="H225" s="1"/>
  <c r="G226"/>
  <c r="H226" s="1"/>
  <c r="G227"/>
  <c r="H227" s="1"/>
  <c r="G228"/>
  <c r="H228" s="1"/>
  <c r="G229"/>
  <c r="H229" s="1"/>
  <c r="G232"/>
  <c r="H232" s="1"/>
  <c r="G233"/>
  <c r="H233" s="1"/>
  <c r="G234"/>
  <c r="H234" s="1"/>
  <c r="G235"/>
  <c r="H235" s="1"/>
  <c r="G251"/>
  <c r="H251" s="1"/>
  <c r="G252"/>
  <c r="H252" s="1"/>
  <c r="G253"/>
  <c r="H253" s="1"/>
  <c r="G254"/>
  <c r="H254" s="1"/>
  <c r="G255"/>
  <c r="H255" s="1"/>
  <c r="G256"/>
  <c r="H256" s="1"/>
  <c r="G257"/>
  <c r="H257" s="1"/>
  <c r="G221"/>
  <c r="H221" s="1"/>
  <c r="G220"/>
  <c r="H220" s="1"/>
  <c r="G78"/>
  <c r="H78" s="1"/>
  <c r="G108"/>
  <c r="H108" s="1"/>
  <c r="G128"/>
  <c r="H128" s="1"/>
  <c r="G130"/>
  <c r="H130" s="1"/>
  <c r="G131"/>
  <c r="H131" s="1"/>
  <c r="G132"/>
  <c r="H132" s="1"/>
  <c r="G133"/>
  <c r="H133" s="1"/>
  <c r="G134"/>
  <c r="H134" s="1"/>
  <c r="G135"/>
  <c r="H135" s="1"/>
  <c r="G136"/>
  <c r="H136" s="1"/>
  <c r="G137"/>
  <c r="H137" s="1"/>
  <c r="G138"/>
  <c r="H138" s="1"/>
  <c r="G139"/>
  <c r="H139" s="1"/>
  <c r="G140"/>
  <c r="H140" s="1"/>
  <c r="G150"/>
  <c r="H150" s="1"/>
  <c r="G151"/>
  <c r="H151" s="1"/>
  <c r="G153"/>
  <c r="H153" s="1"/>
  <c r="G154"/>
  <c r="H154" s="1"/>
  <c r="G155"/>
  <c r="H155" s="1"/>
  <c r="G156"/>
  <c r="H156" s="1"/>
  <c r="G161"/>
  <c r="H161" s="1"/>
  <c r="G162"/>
  <c r="H162" s="1"/>
  <c r="G163"/>
  <c r="H163" s="1"/>
  <c r="G164"/>
  <c r="H164" s="1"/>
  <c r="G166"/>
  <c r="H166" s="1"/>
  <c r="G167"/>
  <c r="H167" s="1"/>
  <c r="G168"/>
  <c r="H168" s="1"/>
  <c r="G176"/>
  <c r="H176" s="1"/>
  <c r="G178"/>
  <c r="H178" s="1"/>
  <c r="G180"/>
  <c r="H180" s="1"/>
  <c r="G181"/>
  <c r="H181" s="1"/>
  <c r="G194"/>
  <c r="H194" s="1"/>
  <c r="G195"/>
  <c r="H195" s="1"/>
  <c r="G203"/>
  <c r="H203" s="1"/>
  <c r="G206"/>
  <c r="H206" s="1"/>
  <c r="G207"/>
  <c r="H207" s="1"/>
  <c r="G208"/>
  <c r="H208" s="1"/>
  <c r="G209"/>
  <c r="H209" s="1"/>
  <c r="G31"/>
  <c r="H31" s="1"/>
  <c r="G39"/>
  <c r="H39" s="1"/>
  <c r="G65"/>
  <c r="H65" s="1"/>
  <c r="G46"/>
  <c r="H46" s="1"/>
  <c r="G47"/>
  <c r="H47" s="1"/>
  <c r="G48"/>
  <c r="H48" s="1"/>
  <c r="G51"/>
  <c r="H51" s="1"/>
  <c r="G32"/>
  <c r="H32" s="1"/>
  <c r="G49"/>
  <c r="H49" s="1"/>
  <c r="G54"/>
  <c r="H54" s="1"/>
  <c r="G53"/>
  <c r="H53" s="1"/>
  <c r="G52"/>
  <c r="H52" s="1"/>
  <c r="G55"/>
  <c r="H55" s="1"/>
  <c r="G56"/>
  <c r="H56" s="1"/>
  <c r="G145"/>
  <c r="H145" s="1"/>
  <c r="G146"/>
  <c r="H146" s="1"/>
  <c r="G57"/>
  <c r="H57" s="1"/>
  <c r="G58"/>
  <c r="H58" s="1"/>
  <c r="G86"/>
  <c r="H86" s="1"/>
  <c r="G74"/>
  <c r="H74" s="1"/>
  <c r="G88"/>
  <c r="H88" s="1"/>
  <c r="G90"/>
  <c r="H90" s="1"/>
  <c r="G89"/>
  <c r="H89" s="1"/>
  <c r="G92"/>
  <c r="H92" s="1"/>
  <c r="G91"/>
  <c r="H91" s="1"/>
  <c r="G75"/>
  <c r="H75" s="1"/>
  <c r="G76"/>
  <c r="H76" s="1"/>
  <c r="G95"/>
  <c r="H95" s="1"/>
  <c r="G96"/>
  <c r="H96" s="1"/>
  <c r="G97"/>
  <c r="H97" s="1"/>
  <c r="G104"/>
  <c r="H104" s="1"/>
  <c r="G117"/>
  <c r="H117" s="1"/>
  <c r="G116"/>
  <c r="H116" s="1"/>
  <c r="G119"/>
  <c r="H119" s="1"/>
  <c r="G118"/>
  <c r="H118" s="1"/>
  <c r="G120"/>
  <c r="H120" s="1"/>
  <c r="G121"/>
  <c r="H121" s="1"/>
  <c r="G147"/>
  <c r="H147" s="1"/>
  <c r="G148"/>
  <c r="H148" s="1"/>
  <c r="G107"/>
  <c r="H107" s="1"/>
  <c r="G213"/>
  <c r="H213" s="1"/>
  <c r="G212"/>
  <c r="H212" s="1"/>
  <c r="G201"/>
  <c r="H201" s="1"/>
  <c r="G204"/>
  <c r="H204" s="1"/>
  <c r="G141"/>
  <c r="H141" s="1"/>
  <c r="G142"/>
  <c r="H142" s="1"/>
  <c r="G143"/>
  <c r="H143" s="1"/>
  <c r="G144"/>
  <c r="H144" s="1"/>
  <c r="G170"/>
  <c r="H170" s="1"/>
  <c r="G171"/>
  <c r="H171" s="1"/>
  <c r="G172"/>
  <c r="H172" s="1"/>
  <c r="G173"/>
  <c r="H173" s="1"/>
  <c r="G182"/>
  <c r="H182" s="1"/>
  <c r="G175"/>
  <c r="H175" s="1"/>
  <c r="G157"/>
  <c r="H157" s="1"/>
  <c r="G158"/>
  <c r="H158" s="1"/>
  <c r="G159"/>
  <c r="H159" s="1"/>
  <c r="G152"/>
  <c r="H152" s="1"/>
  <c r="G188"/>
  <c r="H188" s="1"/>
  <c r="G189"/>
  <c r="H189" s="1"/>
  <c r="G191"/>
  <c r="H191" s="1"/>
  <c r="G190"/>
  <c r="H190" s="1"/>
  <c r="G192"/>
  <c r="H192" s="1"/>
  <c r="G193"/>
  <c r="H193" s="1"/>
  <c r="G165"/>
  <c r="H165" s="1"/>
  <c r="E110"/>
  <c r="J74" l="1"/>
  <c r="J110"/>
  <c r="J67"/>
  <c r="J104"/>
  <c r="I80"/>
  <c r="G122"/>
  <c r="H122" s="1"/>
  <c r="G109"/>
  <c r="H109" s="1"/>
  <c r="G105"/>
  <c r="H105" s="1"/>
  <c r="G87"/>
  <c r="H87" s="1"/>
  <c r="G77"/>
  <c r="H77" s="1"/>
  <c r="G66"/>
  <c r="H66" s="1"/>
  <c r="G115"/>
  <c r="H115" s="1"/>
  <c r="G106"/>
  <c r="H106" s="1"/>
  <c r="G40"/>
  <c r="H40" s="1"/>
  <c r="G93"/>
  <c r="H93" s="1"/>
  <c r="G79"/>
  <c r="H79" s="1"/>
  <c r="G50"/>
  <c r="H50" s="1"/>
  <c r="G94"/>
  <c r="H94" s="1"/>
  <c r="J80" l="1"/>
</calcChain>
</file>

<file path=xl/sharedStrings.xml><?xml version="1.0" encoding="utf-8"?>
<sst xmlns="http://schemas.openxmlformats.org/spreadsheetml/2006/main" count="586" uniqueCount="298">
  <si>
    <t>"S" - серия</t>
  </si>
  <si>
    <t>Масса ворот до 350 кг</t>
  </si>
  <si>
    <t>Артикул</t>
  </si>
  <si>
    <t>Наименование</t>
  </si>
  <si>
    <t>Стоимость</t>
  </si>
  <si>
    <t>1 компл.</t>
  </si>
  <si>
    <t>6м</t>
  </si>
  <si>
    <t>Масса ворот до 500 кг</t>
  </si>
  <si>
    <t>Аксессуары</t>
  </si>
  <si>
    <t>SPEED SE</t>
  </si>
  <si>
    <r>
      <t xml:space="preserve">Тележка с 8 роликами "S", эконом, до </t>
    </r>
    <r>
      <rPr>
        <b/>
        <sz val="8"/>
        <rFont val="Arial"/>
        <family val="2"/>
        <charset val="204"/>
      </rPr>
      <t>350кг</t>
    </r>
    <r>
      <rPr>
        <sz val="8"/>
        <rFont val="Arial"/>
        <family val="2"/>
        <charset val="204"/>
      </rPr>
      <t>.</t>
    </r>
  </si>
  <si>
    <t>1 шт.</t>
  </si>
  <si>
    <t>SPEED S</t>
  </si>
  <si>
    <r>
      <t xml:space="preserve">Тележка с 8 роликами "S", до </t>
    </r>
    <r>
      <rPr>
        <b/>
        <sz val="8"/>
        <rFont val="Arial"/>
        <family val="2"/>
        <charset val="204"/>
      </rPr>
      <t>500кг</t>
    </r>
    <r>
      <rPr>
        <sz val="8"/>
        <rFont val="Arial"/>
        <family val="2"/>
        <charset val="204"/>
      </rPr>
      <t>.</t>
    </r>
  </si>
  <si>
    <t>SPEED SK</t>
  </si>
  <si>
    <t>1 м</t>
  </si>
  <si>
    <t>LAST S</t>
  </si>
  <si>
    <t>Улавливатель концевого ролика "S".</t>
  </si>
  <si>
    <t>RUN S</t>
  </si>
  <si>
    <t>Ролик концевой "S", без заглушки рельса.</t>
  </si>
  <si>
    <t>"M" - серия</t>
  </si>
  <si>
    <t>Масса ворот до 700 кг</t>
  </si>
  <si>
    <t>SPEED ME</t>
  </si>
  <si>
    <r>
      <t xml:space="preserve">Тележка с 8 роликами "M", эконом, до </t>
    </r>
    <r>
      <rPr>
        <b/>
        <sz val="8"/>
        <rFont val="Arial"/>
        <family val="2"/>
        <charset val="204"/>
      </rPr>
      <t>700кг</t>
    </r>
    <r>
      <rPr>
        <sz val="8"/>
        <rFont val="Arial"/>
        <family val="2"/>
        <charset val="204"/>
      </rPr>
      <t>.</t>
    </r>
  </si>
  <si>
    <t>SPEED M</t>
  </si>
  <si>
    <r>
      <t xml:space="preserve">Тележка с 8 роликами "M", до </t>
    </r>
    <r>
      <rPr>
        <b/>
        <sz val="8"/>
        <rFont val="Arial"/>
        <family val="2"/>
        <charset val="204"/>
      </rPr>
      <t>800кг</t>
    </r>
    <r>
      <rPr>
        <sz val="8"/>
        <rFont val="Arial"/>
        <family val="2"/>
        <charset val="204"/>
      </rPr>
      <t>.</t>
    </r>
  </si>
  <si>
    <t>SPEED MEK</t>
  </si>
  <si>
    <t>LAST M</t>
  </si>
  <si>
    <t>Улавливатель концевого ролика "M".</t>
  </si>
  <si>
    <t>RUN M</t>
  </si>
  <si>
    <t>Ролик концевой "M", без заглушки рельса.</t>
  </si>
  <si>
    <t>Заглушка для рельса "M", независимая.</t>
  </si>
  <si>
    <t>"L" - серия</t>
  </si>
  <si>
    <t>SPEED L</t>
  </si>
  <si>
    <t>LAST L</t>
  </si>
  <si>
    <t>Улавливатель концевого ролика "L".</t>
  </si>
  <si>
    <t>RUN L</t>
  </si>
  <si>
    <t>Ролик концевой "L", без заглушки рельса.</t>
  </si>
  <si>
    <t>Заглушка для рельса "L"</t>
  </si>
  <si>
    <t>PLATE KIT C1</t>
  </si>
  <si>
    <t>SP-247</t>
  </si>
  <si>
    <t>255-220</t>
  </si>
  <si>
    <t>Скоба направляющая с 4 роликами</t>
  </si>
  <si>
    <t>255-350</t>
  </si>
  <si>
    <t>256-220</t>
  </si>
  <si>
    <t>252-200</t>
  </si>
  <si>
    <t>230-30</t>
  </si>
  <si>
    <t>230-40</t>
  </si>
  <si>
    <t>CG-32</t>
  </si>
  <si>
    <t>200G</t>
  </si>
  <si>
    <t>202 G</t>
  </si>
  <si>
    <t>ES 50 PN</t>
  </si>
  <si>
    <t>202F-A</t>
  </si>
  <si>
    <t>202F-B</t>
  </si>
  <si>
    <t>PARK</t>
  </si>
  <si>
    <t>PARK L</t>
  </si>
  <si>
    <t>FINISH M</t>
  </si>
  <si>
    <t>FINISH S</t>
  </si>
  <si>
    <t>Кол-во</t>
  </si>
  <si>
    <t>CG-254</t>
  </si>
  <si>
    <t>CG-252</t>
  </si>
  <si>
    <t>671P</t>
  </si>
  <si>
    <t>671-G</t>
  </si>
  <si>
    <t>672-P</t>
  </si>
  <si>
    <t>672-G</t>
  </si>
  <si>
    <t>262-30x12</t>
  </si>
  <si>
    <t>165-100</t>
  </si>
  <si>
    <t>165-150</t>
  </si>
  <si>
    <t>34G</t>
  </si>
  <si>
    <t>36-30</t>
  </si>
  <si>
    <t>337 S-100</t>
  </si>
  <si>
    <t>338 S/ROUNDED D-140</t>
  </si>
  <si>
    <t>339  S/ROUNDED</t>
  </si>
  <si>
    <t>287G</t>
  </si>
  <si>
    <t>287G L-3</t>
  </si>
  <si>
    <t>Консольные системы</t>
  </si>
  <si>
    <t>Описание</t>
  </si>
  <si>
    <t>KIT SOLE SE 03</t>
  </si>
  <si>
    <t>Цены указаны в рублях РФ, с НДС.</t>
  </si>
  <si>
    <t>Розничный прайс-лист</t>
  </si>
  <si>
    <t>STAGE SB 6</t>
  </si>
  <si>
    <t>6 м</t>
  </si>
  <si>
    <t>KIT MARE S 03</t>
  </si>
  <si>
    <t>PILOT SN</t>
  </si>
  <si>
    <t>STAGE SZ 6</t>
  </si>
  <si>
    <t>STAGE SB 3</t>
  </si>
  <si>
    <t>STAGE SZ 3</t>
  </si>
  <si>
    <t>3 м</t>
  </si>
  <si>
    <r>
      <t xml:space="preserve">Тележка с 8 роликами "S", до </t>
    </r>
    <r>
      <rPr>
        <b/>
        <sz val="8"/>
        <rFont val="Arial"/>
        <family val="2"/>
        <charset val="204"/>
      </rPr>
      <t>500кг</t>
    </r>
    <r>
      <rPr>
        <sz val="8"/>
        <rFont val="Arial"/>
        <family val="2"/>
        <charset val="204"/>
      </rPr>
      <t>, ось с роликами смещена к краю.</t>
    </r>
  </si>
  <si>
    <t>Комплектующие</t>
  </si>
  <si>
    <t>Комплект</t>
  </si>
  <si>
    <t>KIT VITA ME 03</t>
  </si>
  <si>
    <t>STAGE MB 6</t>
  </si>
  <si>
    <t>STAGE MB 3</t>
  </si>
  <si>
    <t>STAGE MZ 6</t>
  </si>
  <si>
    <t>STAGE MZ 3</t>
  </si>
  <si>
    <t>PILOT M</t>
  </si>
  <si>
    <t>PILOT MN</t>
  </si>
  <si>
    <r>
      <t xml:space="preserve">Тележка с 8 роликами "M", до </t>
    </r>
    <r>
      <rPr>
        <b/>
        <sz val="8"/>
        <rFont val="Arial"/>
        <family val="2"/>
        <charset val="204"/>
      </rPr>
      <t>700кг</t>
    </r>
    <r>
      <rPr>
        <sz val="8"/>
        <rFont val="Arial"/>
        <family val="2"/>
        <charset val="204"/>
      </rPr>
      <t>, ось с роликами смещена к краю.</t>
    </r>
  </si>
  <si>
    <t>STAGE LB 6</t>
  </si>
  <si>
    <t>STAGE LB 3</t>
  </si>
  <si>
    <t>STAGE LZ 6</t>
  </si>
  <si>
    <t>STAGE LZ 3</t>
  </si>
  <si>
    <t>PILOT LN</t>
  </si>
  <si>
    <t>PARK 240</t>
  </si>
  <si>
    <t>PARK L 350</t>
  </si>
  <si>
    <t>Ограничители хода</t>
  </si>
  <si>
    <t>Направляющие для створки</t>
  </si>
  <si>
    <t>Ручки</t>
  </si>
  <si>
    <t>LOCK L</t>
  </si>
  <si>
    <t>DOCK 42</t>
  </si>
  <si>
    <t>DOCK 52</t>
  </si>
  <si>
    <t>DOCK 62</t>
  </si>
  <si>
    <t>Замки</t>
  </si>
  <si>
    <t>Крышки для колонн</t>
  </si>
  <si>
    <t>Зубчатая рейка</t>
  </si>
  <si>
    <t>V/6</t>
  </si>
  <si>
    <t>Подвесные ворота</t>
  </si>
  <si>
    <t>2 SAK</t>
  </si>
  <si>
    <t>4 SAK</t>
  </si>
  <si>
    <t>STRELA 57-6</t>
  </si>
  <si>
    <t>STRELA 57-3</t>
  </si>
  <si>
    <t>DB 57</t>
  </si>
  <si>
    <t>DH 57</t>
  </si>
  <si>
    <t>Рельс направляющий подвесной, оцинкованный</t>
  </si>
  <si>
    <t>Кронштейн крепления направляющего рельса, вертикальное крепление (устанавливается НЕ РЕЖЕ 0,7м)</t>
  </si>
  <si>
    <t>Кронштейн крепления направляющего рельса, горизонтальное крепление (устанавливается НЕ РЕЖЕ 0,7м)</t>
  </si>
  <si>
    <t>Пластина нижняя направляющая с роликом из латуни</t>
  </si>
  <si>
    <r>
      <t xml:space="preserve">Пластина поворотная с подшипником для крепления тележки к створке (для створки массой </t>
    </r>
    <r>
      <rPr>
        <b/>
        <sz val="8"/>
        <rFont val="Arial"/>
        <family val="2"/>
        <charset val="204"/>
      </rPr>
      <t>не более 800 кг</t>
    </r>
    <r>
      <rPr>
        <sz val="8"/>
        <rFont val="Arial"/>
        <family val="2"/>
        <charset val="204"/>
      </rPr>
      <t>)</t>
    </r>
  </si>
  <si>
    <t>Тележка с 4 колесами, М20, подшипниковая (для ворот до 1000 кг)</t>
  </si>
  <si>
    <t>Тележка с 2 колесами, М20, подшипниковая (для ворот до 600 кг)</t>
  </si>
  <si>
    <t>Откатные ворота на колесах</t>
  </si>
  <si>
    <t>ROAD 6</t>
  </si>
  <si>
    <t>ROAD 3</t>
  </si>
  <si>
    <t>Распашные ворота</t>
  </si>
  <si>
    <t>85XL</t>
  </si>
  <si>
    <t>87XL</t>
  </si>
  <si>
    <t>Петли для тяжелых ворот</t>
  </si>
  <si>
    <t>Петли для ворот и дверей</t>
  </si>
  <si>
    <t>431-120</t>
  </si>
  <si>
    <t>459-180</t>
  </si>
  <si>
    <t>564-140</t>
  </si>
  <si>
    <t>564-180</t>
  </si>
  <si>
    <t>85G</t>
  </si>
  <si>
    <t>86P</t>
  </si>
  <si>
    <t>100G</t>
  </si>
  <si>
    <t>155-M20</t>
  </si>
  <si>
    <t>155-M24</t>
  </si>
  <si>
    <t>100PST-G</t>
  </si>
  <si>
    <t>161-M20</t>
  </si>
  <si>
    <t>161-M24</t>
  </si>
  <si>
    <t>END S</t>
  </si>
  <si>
    <t>END M</t>
  </si>
  <si>
    <t>END L</t>
  </si>
  <si>
    <t>73-40</t>
  </si>
  <si>
    <t>735-300</t>
  </si>
  <si>
    <t>735-400</t>
  </si>
  <si>
    <t>Дополнительные аксессуары</t>
  </si>
  <si>
    <t>MS 40</t>
  </si>
  <si>
    <r>
      <t xml:space="preserve">Подставка регулировочная с болтами, комплект для 1 тележки, универсальная для тележек </t>
    </r>
    <r>
      <rPr>
        <b/>
        <sz val="8"/>
        <rFont val="Arial"/>
        <family val="2"/>
        <charset val="204"/>
      </rPr>
      <t xml:space="preserve">"S" </t>
    </r>
    <r>
      <rPr>
        <sz val="8"/>
        <rFont val="Arial"/>
        <family val="2"/>
        <charset val="204"/>
      </rPr>
      <t xml:space="preserve">и </t>
    </r>
    <r>
      <rPr>
        <b/>
        <sz val="8"/>
        <rFont val="Arial"/>
        <family val="2"/>
        <charset val="204"/>
      </rPr>
      <t>"M"</t>
    </r>
    <r>
      <rPr>
        <sz val="8"/>
        <rFont val="Arial"/>
        <family val="2"/>
        <charset val="204"/>
      </rPr>
      <t>.</t>
    </r>
  </si>
  <si>
    <r>
      <t xml:space="preserve">Тележка с 8 роликами "L", до </t>
    </r>
    <r>
      <rPr>
        <b/>
        <sz val="8"/>
        <rFont val="Arial"/>
        <family val="2"/>
        <charset val="204"/>
      </rPr>
      <t>1700кг</t>
    </r>
    <r>
      <rPr>
        <sz val="8"/>
        <rFont val="Arial"/>
        <family val="2"/>
        <charset val="204"/>
      </rPr>
      <t>.</t>
    </r>
  </si>
  <si>
    <r>
      <rPr>
        <b/>
        <sz val="8"/>
        <rFont val="Arial"/>
        <family val="2"/>
        <charset val="204"/>
      </rPr>
      <t>Комплект ЭКОНОМ:</t>
    </r>
    <r>
      <rPr>
        <sz val="8"/>
        <rFont val="Arial"/>
        <family val="2"/>
        <charset val="204"/>
      </rPr>
      <t xml:space="preserve">
Тележка SE с 8 роликами (2шт.), ролик концевой, улавливатель конц. ролика, заглушка для рельса (2шт.), скоба направляющая FRS 2 с 2 роликами, винты М10х25 (15шт.).</t>
    </r>
  </si>
  <si>
    <r>
      <rPr>
        <b/>
        <sz val="8"/>
        <rFont val="Arial"/>
        <family val="2"/>
        <charset val="204"/>
      </rPr>
      <t>Комплект:</t>
    </r>
    <r>
      <rPr>
        <sz val="8"/>
        <rFont val="Arial"/>
        <family val="2"/>
        <charset val="204"/>
      </rPr>
      <t xml:space="preserve">
Тележка S с 8 роликами (2шт.), ролик концевой, улавливатель конц. ролика, заглушка для рельса (2шт.), скоба направляющая FRS 2 с 2 роликами, винты М10х25 (15шт.).</t>
    </r>
  </si>
  <si>
    <r>
      <rPr>
        <b/>
        <sz val="8"/>
        <rFont val="Arial"/>
        <family val="2"/>
        <charset val="204"/>
      </rPr>
      <t>Комплект ЭКОНОМ:</t>
    </r>
    <r>
      <rPr>
        <sz val="8"/>
        <rFont val="Arial"/>
        <family val="2"/>
        <charset val="204"/>
      </rPr>
      <t xml:space="preserve">
Тележка ME с 8 роликами (2шт.), ролик концевой, улавливатель конц. ролика, заглушка для рельса (2шт.), скоба направляющая FRM 2 с 2 роликами, винты М10х25 (15шт.).</t>
    </r>
  </si>
  <si>
    <t>Масса ворот до 800 кг</t>
  </si>
  <si>
    <t>2 шт.</t>
  </si>
  <si>
    <t>Масса ворот до 1700 кг</t>
  </si>
  <si>
    <t>STAGE SB 8</t>
  </si>
  <si>
    <t>8 м</t>
  </si>
  <si>
    <t>Заглушка для рельса "M".</t>
  </si>
  <si>
    <t>Заглушка для рельса "S".</t>
  </si>
  <si>
    <r>
      <t xml:space="preserve">Рельс направляющий "S", </t>
    </r>
    <r>
      <rPr>
        <b/>
        <sz val="8"/>
        <rFont val="Arial"/>
        <family val="2"/>
        <charset val="204"/>
      </rPr>
      <t>неоцинкованный.</t>
    </r>
  </si>
  <si>
    <r>
      <t xml:space="preserve">Рельс направляющий "S", </t>
    </r>
    <r>
      <rPr>
        <b/>
        <sz val="8"/>
        <rFont val="Arial"/>
        <family val="2"/>
        <charset val="204"/>
      </rPr>
      <t>оцинкованный.</t>
    </r>
  </si>
  <si>
    <r>
      <t xml:space="preserve">Рельс направляющий "M", </t>
    </r>
    <r>
      <rPr>
        <b/>
        <sz val="8"/>
        <rFont val="Arial"/>
        <family val="2"/>
        <charset val="204"/>
      </rPr>
      <t>неоцинкованный.</t>
    </r>
  </si>
  <si>
    <r>
      <t xml:space="preserve">Рельс направляющий "S", </t>
    </r>
    <r>
      <rPr>
        <b/>
        <sz val="8"/>
        <color theme="1"/>
        <rFont val="Arial"/>
        <family val="2"/>
        <charset val="204"/>
      </rPr>
      <t>неоцинкованный.</t>
    </r>
  </si>
  <si>
    <r>
      <t xml:space="preserve">Скоба направляющая с 2 роликами, </t>
    </r>
    <r>
      <rPr>
        <b/>
        <sz val="8"/>
        <rFont val="Arial"/>
        <family val="2"/>
        <charset val="204"/>
      </rPr>
      <t>0-84 мм.</t>
    </r>
  </si>
  <si>
    <r>
      <t xml:space="preserve">Рельс направляющий "M", </t>
    </r>
    <r>
      <rPr>
        <b/>
        <sz val="8"/>
        <rFont val="Arial"/>
        <family val="2"/>
        <charset val="204"/>
      </rPr>
      <t>оцинкованный.</t>
    </r>
  </si>
  <si>
    <r>
      <t xml:space="preserve">Заглушка для рельса "M", для дополнения концевого ролика </t>
    </r>
    <r>
      <rPr>
        <b/>
        <sz val="8"/>
        <rFont val="Arial"/>
        <family val="2"/>
        <charset val="204"/>
      </rPr>
      <t>RUN M.</t>
    </r>
  </si>
  <si>
    <t>Ограничитель хода створки внутренний для рельса "S".</t>
  </si>
  <si>
    <t>Ограничитель хода створки внутренний для рельса "M".</t>
  </si>
  <si>
    <r>
      <t xml:space="preserve">Рельс направляющий "L", </t>
    </r>
    <r>
      <rPr>
        <b/>
        <sz val="8"/>
        <rFont val="Arial"/>
        <family val="2"/>
        <charset val="204"/>
      </rPr>
      <t>неоцинкованный.</t>
    </r>
  </si>
  <si>
    <r>
      <t xml:space="preserve">Рельс направляющий "L", </t>
    </r>
    <r>
      <rPr>
        <b/>
        <sz val="8"/>
        <rFont val="Arial"/>
        <family val="2"/>
        <charset val="204"/>
      </rPr>
      <t>оцинкованный.</t>
    </r>
  </si>
  <si>
    <t>Заглушка для рельса "L".</t>
  </si>
  <si>
    <r>
      <t xml:space="preserve">Скоба направляющая с 2 роликами, </t>
    </r>
    <r>
      <rPr>
        <b/>
        <sz val="8"/>
        <rFont val="Arial"/>
        <family val="2"/>
        <charset val="204"/>
      </rPr>
      <t>30-60 мм.</t>
    </r>
  </si>
  <si>
    <t>Скоба направляющая с 4 роликами.</t>
  </si>
  <si>
    <t>Скоба направляющая с 4 роликами (с защитой роликов).</t>
  </si>
  <si>
    <t>Скоба направляющая с 4 роликами для ворот с 2 колоннами.</t>
  </si>
  <si>
    <t>Ролик из нейлона для направляющей балки, D30.</t>
  </si>
  <si>
    <t>Ролик из нейлона для направляющей балки, D40.</t>
  </si>
  <si>
    <t>Рельс направляющий против раскачивания створки.</t>
  </si>
  <si>
    <t>Регулируемый ролик для удерживания рельса CG-254.</t>
  </si>
  <si>
    <t>Кронштейн 240x88мм с крепежом для LAST S/M и всех моделей PADDOCK.</t>
  </si>
  <si>
    <t>Кронштейн 256х120мм с крепежом для LAST L и всех моделей PADDOCK.</t>
  </si>
  <si>
    <t>Кронштейн 350x120мм с крепежом для LAST L и всех моделей PADDOCK.</t>
  </si>
  <si>
    <t>Ограничитель хода, крепление "сварка".</t>
  </si>
  <si>
    <t>Ограничитель хода, крепление "4 анкера".</t>
  </si>
  <si>
    <t>Ограничитель хода с амортизатором, крепление "4 анкера".</t>
  </si>
  <si>
    <t>Ограничитель хода с фиксатором створки, крепление "4 анкера".</t>
  </si>
  <si>
    <t>Ограничитель хода для распашных ворот, под цементирование.</t>
  </si>
  <si>
    <t>Ограничитель хода для распашных ворот, с анкерами.</t>
  </si>
  <si>
    <t>Ограничитель хода резиновый, 29х12,5 мм, с винтом.</t>
  </si>
  <si>
    <t>Ограничитель хода резиновый, 29х24,5 мм, с винтом.</t>
  </si>
  <si>
    <t>Ограничитель хода резиновый, 39х39 мм, с винтом.</t>
  </si>
  <si>
    <t>Ручка изогнутая для открывания ворот, диаметр 15.</t>
  </si>
  <si>
    <t>Ручка изогнутая большая для открывания ворот, диаметр 15.</t>
  </si>
  <si>
    <t>Ручка изогнутая для открывания ворот, диаметр 20.</t>
  </si>
  <si>
    <t>Ручка изогнутая большая для открывания ворот, диаметр 25.</t>
  </si>
  <si>
    <t>Ручка из алюминия, черная.</t>
  </si>
  <si>
    <t>Ручка утопленная, металлическая, 175х76х22 мм.</t>
  </si>
  <si>
    <r>
      <t xml:space="preserve">Замок-крюк, с ответной частью, для откатных </t>
    </r>
    <r>
      <rPr>
        <b/>
        <sz val="8"/>
        <rFont val="Arial"/>
        <family val="2"/>
        <charset val="204"/>
      </rPr>
      <t>ворот без автоматики.</t>
    </r>
  </si>
  <si>
    <t>Улавливатель для замка-крюка, ширина 42 мм.</t>
  </si>
  <si>
    <t>Улавливатель для замка-крюка, ширина 52 мм.</t>
  </si>
  <si>
    <t>Улавливатель для замка-крюка, ширина 62 мм.</t>
  </si>
  <si>
    <t>Квадратная металлическая крышка для колонны, ширина 85мм.</t>
  </si>
  <si>
    <t>Квадратная металлическая крышка для колонны, ширина 105мм.</t>
  </si>
  <si>
    <t>Квадратная металлическая крышка для колонны, ширина 155мм.</t>
  </si>
  <si>
    <t>ROOF 8 B</t>
  </si>
  <si>
    <t>WO 824</t>
  </si>
  <si>
    <t>WSO 824</t>
  </si>
  <si>
    <r>
      <t xml:space="preserve">Улавливатель створки с роликами верхний </t>
    </r>
    <r>
      <rPr>
        <b/>
        <sz val="8"/>
        <rFont val="Arial"/>
        <family val="2"/>
        <charset val="204"/>
      </rPr>
      <t>составной (аналог PADDOCK)</t>
    </r>
    <r>
      <rPr>
        <sz val="8"/>
        <rFont val="Arial"/>
        <family val="2"/>
        <charset val="204"/>
      </rPr>
      <t>.</t>
    </r>
  </si>
  <si>
    <t>Скоба направляющая верхняя с 2 роликами, 0-134 мм.</t>
  </si>
  <si>
    <t>FRS 2</t>
  </si>
  <si>
    <t>FRM 2</t>
  </si>
  <si>
    <t>Скоба направляющая верхняя с 2 роликами, 0-160 мм.</t>
  </si>
  <si>
    <t>Скоба направляющая верхняя с 4 роликами, 0-124 мм.</t>
  </si>
  <si>
    <t>GRS 4</t>
  </si>
  <si>
    <t>GRM 4</t>
  </si>
  <si>
    <t>Скоба направляющая верхняя с 4 роликами, 0-160 мм.</t>
  </si>
  <si>
    <t>STAGE SZ 8</t>
  </si>
  <si>
    <t>Рейка зубчатая (30х12мм) для откатных приводов, без крепежа.</t>
  </si>
  <si>
    <t>Крепежный элемент для зубчатой рейки 262 (необходимо 3 шт.).</t>
  </si>
  <si>
    <r>
      <t xml:space="preserve">Зубчатая рейка </t>
    </r>
    <r>
      <rPr>
        <b/>
        <sz val="8"/>
        <rFont val="Arial"/>
        <family val="2"/>
        <charset val="204"/>
      </rPr>
      <t>полимерная со стальным сердечником</t>
    </r>
    <r>
      <rPr>
        <sz val="8"/>
        <rFont val="Arial"/>
        <family val="2"/>
        <charset val="204"/>
      </rPr>
      <t>, крепление снизу, бесшумная, модуль 4, до 600 кг.</t>
    </r>
  </si>
  <si>
    <r>
      <t xml:space="preserve">Колесо, D80, осевое крепление, макс. нагрузка на колесо до </t>
    </r>
    <r>
      <rPr>
        <b/>
        <sz val="8"/>
        <rFont val="Arial"/>
        <family val="2"/>
        <charset val="204"/>
      </rPr>
      <t>150 кг.</t>
    </r>
  </si>
  <si>
    <r>
      <t xml:space="preserve">Колесо, D100, с пластиной крепления, макс. нагрузка на колесо </t>
    </r>
    <r>
      <rPr>
        <b/>
        <sz val="8"/>
        <rFont val="Arial"/>
        <family val="2"/>
        <charset val="204"/>
      </rPr>
      <t>200 кг.</t>
    </r>
  </si>
  <si>
    <r>
      <t xml:space="preserve">Колесо, D80, с пластиной крепления, макс. нагрузка на колесо </t>
    </r>
    <r>
      <rPr>
        <b/>
        <sz val="8"/>
        <rFont val="Arial"/>
        <family val="2"/>
        <charset val="204"/>
      </rPr>
      <t>300 кг.</t>
    </r>
  </si>
  <si>
    <r>
      <t xml:space="preserve">Колесо, D140, с пластиной крепления, макс. нагрузка на колесо </t>
    </r>
    <r>
      <rPr>
        <b/>
        <sz val="8"/>
        <rFont val="Arial"/>
        <family val="2"/>
        <charset val="204"/>
      </rPr>
      <t>420 кг.</t>
    </r>
  </si>
  <si>
    <r>
      <t xml:space="preserve">Сдвоенное колесо, с пластиной крепления, с впрыском масла, D120, макс. нагрузка на сдвоенное колесо </t>
    </r>
    <r>
      <rPr>
        <b/>
        <sz val="8"/>
        <rFont val="Arial"/>
        <family val="2"/>
        <charset val="204"/>
      </rPr>
      <t>2200 кг.</t>
    </r>
  </si>
  <si>
    <t>Рельс оцинкованный, полукруглое сечение, под цементирование.</t>
  </si>
  <si>
    <t>Рельс оцинкованный, полукруглое сечение, крепление винтами.</t>
  </si>
  <si>
    <t>Петля верхняя с подшипником, регулируемая, с пластиной для крепежа створки.</t>
  </si>
  <si>
    <t>Петля нижняя с подшипником опорная осевая/радиальная, с впрыском масла.</t>
  </si>
  <si>
    <t>Петля с 2 крыльями и штифтом 119мм, до 350 кг.</t>
  </si>
  <si>
    <t>Петля с 2 крыльями, штифтом и подшипником, до 800 кг.</t>
  </si>
  <si>
    <t>Петля в виде капли с штифтом и подшипником 143мм, до 260 кг.</t>
  </si>
  <si>
    <t>Петля в виде капли с штифтом и подшипником 180мм, до 330 кг.</t>
  </si>
  <si>
    <t>Петля в виде капли с штифтом и подшипником 140мм, до 260 кг.</t>
  </si>
  <si>
    <t>Петля верхняя с подшипником, двойная регулировка, до 650 кг.</t>
  </si>
  <si>
    <t>Петля верхняя с подшипником, регулируемая, до 200 кг.</t>
  </si>
  <si>
    <t>Петля регулируемая, до 200 кг.</t>
  </si>
  <si>
    <t>Петля с U-образной скобой, регулируемая, М20, до 150 кг.</t>
  </si>
  <si>
    <t>Петля с U-образной скобой, регулируемая, М24, до 225 кг.</t>
  </si>
  <si>
    <t>Петля со скобкой и пластиной, до 200 кг.</t>
  </si>
  <si>
    <t>Петля с U-образной скобой, пластиной и регулируемой гайкой, М20, до 150 кг.</t>
  </si>
  <si>
    <t>Петля с U-образной скобой, пластиной и регулируемой гайкой, М24, до 225 кг.</t>
  </si>
  <si>
    <t>Замок в корпусе для калиток и ворот "PRIVATO" (быстрая установка).</t>
  </si>
  <si>
    <t>Ответная часть для замка 73-40 "PRIVATO".</t>
  </si>
  <si>
    <t>Ручка из алюминия черная.</t>
  </si>
  <si>
    <t>Засов, 350мм.</t>
  </si>
  <si>
    <t>Засов, 450мм.</t>
  </si>
  <si>
    <t>Кронштейн 175х88мм с крепежом для LAST S/M, CG-32 и PADDOCK SM/2.</t>
  </si>
  <si>
    <t>SOHAJ 3</t>
  </si>
  <si>
    <t>SOHAJ 6</t>
  </si>
  <si>
    <t>197/20.2.4.140</t>
  </si>
  <si>
    <t>Как надо</t>
  </si>
  <si>
    <t>ROOF 12 B</t>
  </si>
  <si>
    <t>Квадратная металлическая крышка для колонны, ширина 125 мм.</t>
  </si>
  <si>
    <t>WO 1024</t>
  </si>
  <si>
    <r>
      <t>Колесо, D100, осевое крепление, макс. нагрузка на колесо до 30</t>
    </r>
    <r>
      <rPr>
        <b/>
        <sz val="8"/>
        <rFont val="Arial"/>
        <family val="2"/>
        <charset val="204"/>
      </rPr>
      <t xml:space="preserve">0 кг.      </t>
    </r>
  </si>
  <si>
    <t>WSO 1024</t>
  </si>
  <si>
    <r>
      <t xml:space="preserve">Колесо, D100, с пластиной крепления, макс. нагрузка на колесо </t>
    </r>
    <r>
      <rPr>
        <b/>
        <sz val="8"/>
        <rFont val="Arial"/>
        <family val="2"/>
        <charset val="204"/>
      </rPr>
      <t>300 кг.</t>
    </r>
  </si>
  <si>
    <t>AB 50 A</t>
  </si>
  <si>
    <t>AB 50 L</t>
  </si>
  <si>
    <t>Петля-шарнир верхняя подшипниковая, D-50, до 420 кг</t>
  </si>
  <si>
    <t>Петля нижняя подшипниковая опорная, D-50, до 1200 кг</t>
  </si>
  <si>
    <t>H 18</t>
  </si>
  <si>
    <t>H 20</t>
  </si>
  <si>
    <t>H 24</t>
  </si>
  <si>
    <t>HP 18 O</t>
  </si>
  <si>
    <t>HP 20 SO</t>
  </si>
  <si>
    <t>HW 18</t>
  </si>
  <si>
    <t>HW 20</t>
  </si>
  <si>
    <t>HW 24</t>
  </si>
  <si>
    <t>HL 20</t>
  </si>
  <si>
    <t>HL 24</t>
  </si>
  <si>
    <t>HL 20 G</t>
  </si>
  <si>
    <t>HL 24 G</t>
  </si>
  <si>
    <t>Петля регулируемая с гайкой, 44-72 мм, М20, приваривание</t>
  </si>
  <si>
    <t>Петля регулируемая с гайкой, 52-84 мм, М24, приваривание</t>
  </si>
  <si>
    <t>Петля регулируемая с гайкой, 42-68 мм, М18, приваривание</t>
  </si>
  <si>
    <t>HW 24 - петля регулируемая с вкладышем с резьбой, М24</t>
  </si>
  <si>
    <t>Петля регулируемая с пластиной крепления, 38-62 мм, М18, прикручивание 2 винтами</t>
  </si>
  <si>
    <t>Петля регулируемая с пластиной крепления, 38-62 мм, М20, прикручивание 2 винтами</t>
  </si>
  <si>
    <t>Петля регулируемая с вкладышем с резьбой, М18</t>
  </si>
  <si>
    <t>Петля регулируемая с вкладышем с резьбой, М20</t>
  </si>
  <si>
    <t>Петля регулируемая удлинненная, 178 мм, М20</t>
  </si>
  <si>
    <t>Петля регулируемая удлинненная, 208 мм, М24</t>
  </si>
  <si>
    <t>Петля регулируемая с пластиной крепления, 35-140 мм, М20</t>
  </si>
  <si>
    <t>Петля регулируемая с пластиной крепления, 45-150 мм, М24</t>
  </si>
</sst>
</file>

<file path=xl/styles.xml><?xml version="1.0" encoding="utf-8"?>
<styleSheet xmlns="http://schemas.openxmlformats.org/spreadsheetml/2006/main">
  <numFmts count="1">
    <numFmt numFmtId="164" formatCode="0.0%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38"/>
    </font>
    <font>
      <sz val="6"/>
      <color indexed="8"/>
      <name val="Arial"/>
      <family val="2"/>
      <charset val="204"/>
    </font>
    <font>
      <sz val="8"/>
      <name val="Arial"/>
      <family val="2"/>
    </font>
    <font>
      <sz val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13" fillId="0" borderId="0" applyFont="0" applyFill="0" applyBorder="0" applyAlignment="0" applyProtection="0"/>
    <xf numFmtId="0" fontId="16" fillId="0" borderId="0"/>
  </cellStyleXfs>
  <cellXfs count="61">
    <xf numFmtId="0" fontId="0" fillId="0" borderId="0" xfId="0"/>
    <xf numFmtId="0" fontId="2" fillId="0" borderId="0" xfId="0" applyFont="1"/>
    <xf numFmtId="0" fontId="0" fillId="0" borderId="0" xfId="0" applyFont="1"/>
    <xf numFmtId="0" fontId="5" fillId="0" borderId="3" xfId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8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Border="1"/>
    <xf numFmtId="0" fontId="8" fillId="0" borderId="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 vertical="center"/>
    </xf>
    <xf numFmtId="0" fontId="10" fillId="4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0" fontId="8" fillId="0" borderId="3" xfId="2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14" fontId="11" fillId="0" borderId="0" xfId="0" applyNumberFormat="1" applyFont="1" applyAlignment="1">
      <alignment horizontal="right" vertical="top"/>
    </xf>
    <xf numFmtId="164" fontId="3" fillId="0" borderId="0" xfId="3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5" borderId="0" xfId="0" applyNumberFormat="1" applyFont="1" applyFill="1" applyAlignment="1">
      <alignment vertical="center"/>
    </xf>
    <xf numFmtId="0" fontId="14" fillId="0" borderId="3" xfId="2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0" xfId="4" applyNumberFormat="1" applyFont="1" applyAlignment="1">
      <alignment vertical="top" wrapText="1"/>
    </xf>
    <xf numFmtId="0" fontId="17" fillId="0" borderId="3" xfId="4" applyNumberFormat="1" applyFont="1" applyBorder="1" applyAlignment="1">
      <alignment vertical="top" wrapText="1"/>
    </xf>
  </cellXfs>
  <cellStyles count="5">
    <cellStyle name="Обычный" xfId="0" builtinId="0"/>
    <cellStyle name="Обычный 2" xfId="2"/>
    <cellStyle name="Обычный_CAME" xfId="4"/>
    <cellStyle name="Обычный_CAME_avtomatika_dlq_vorot_slagbaumy_01_10_07_ispr.4" xfId="1"/>
    <cellStyle name="Процентный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10</xdr:row>
      <xdr:rowOff>85724</xdr:rowOff>
    </xdr:from>
    <xdr:to>
      <xdr:col>3</xdr:col>
      <xdr:colOff>312593</xdr:colOff>
      <xdr:row>25</xdr:row>
      <xdr:rowOff>38099</xdr:rowOff>
    </xdr:to>
    <xdr:pic>
      <xdr:nvPicPr>
        <xdr:cNvPr id="7" name="Рисунок 6" descr="Gate-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0" y="2562224"/>
          <a:ext cx="4494068" cy="2809875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>
    <xdr:from>
      <xdr:col>0</xdr:col>
      <xdr:colOff>498763</xdr:colOff>
      <xdr:row>86</xdr:row>
      <xdr:rowOff>161059</xdr:rowOff>
    </xdr:from>
    <xdr:to>
      <xdr:col>1</xdr:col>
      <xdr:colOff>155863</xdr:colOff>
      <xdr:row>87</xdr:row>
      <xdr:rowOff>174905</xdr:rowOff>
    </xdr:to>
    <xdr:pic>
      <xdr:nvPicPr>
        <xdr:cNvPr id="8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498763" y="14890173"/>
          <a:ext cx="202623" cy="204346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502228</xdr:colOff>
      <xdr:row>46</xdr:row>
      <xdr:rowOff>164523</xdr:rowOff>
    </xdr:from>
    <xdr:to>
      <xdr:col>1</xdr:col>
      <xdr:colOff>159328</xdr:colOff>
      <xdr:row>47</xdr:row>
      <xdr:rowOff>178369</xdr:rowOff>
    </xdr:to>
    <xdr:pic>
      <xdr:nvPicPr>
        <xdr:cNvPr id="11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02228" y="10079182"/>
          <a:ext cx="202623" cy="204346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510887</xdr:colOff>
      <xdr:row>155</xdr:row>
      <xdr:rowOff>155864</xdr:rowOff>
    </xdr:from>
    <xdr:to>
      <xdr:col>1</xdr:col>
      <xdr:colOff>164522</xdr:colOff>
      <xdr:row>156</xdr:row>
      <xdr:rowOff>166216</xdr:rowOff>
    </xdr:to>
    <xdr:pic>
      <xdr:nvPicPr>
        <xdr:cNvPr id="12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10887" y="25700182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519546</xdr:colOff>
      <xdr:row>163</xdr:row>
      <xdr:rowOff>147213</xdr:rowOff>
    </xdr:from>
    <xdr:to>
      <xdr:col>1</xdr:col>
      <xdr:colOff>173181</xdr:colOff>
      <xdr:row>164</xdr:row>
      <xdr:rowOff>157565</xdr:rowOff>
    </xdr:to>
    <xdr:pic>
      <xdr:nvPicPr>
        <xdr:cNvPr id="13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19546" y="31934736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519546</xdr:colOff>
      <xdr:row>180</xdr:row>
      <xdr:rowOff>173182</xdr:rowOff>
    </xdr:from>
    <xdr:to>
      <xdr:col>1</xdr:col>
      <xdr:colOff>173181</xdr:colOff>
      <xdr:row>181</xdr:row>
      <xdr:rowOff>183534</xdr:rowOff>
    </xdr:to>
    <xdr:pic>
      <xdr:nvPicPr>
        <xdr:cNvPr id="14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19546" y="31051500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502228</xdr:colOff>
      <xdr:row>49</xdr:row>
      <xdr:rowOff>147203</xdr:rowOff>
    </xdr:from>
    <xdr:to>
      <xdr:col>1</xdr:col>
      <xdr:colOff>154182</xdr:colOff>
      <xdr:row>50</xdr:row>
      <xdr:rowOff>155860</xdr:rowOff>
    </xdr:to>
    <xdr:pic>
      <xdr:nvPicPr>
        <xdr:cNvPr id="17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02228" y="10633362"/>
          <a:ext cx="197477" cy="199157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493569</xdr:colOff>
      <xdr:row>52</xdr:row>
      <xdr:rowOff>155864</xdr:rowOff>
    </xdr:from>
    <xdr:to>
      <xdr:col>1</xdr:col>
      <xdr:colOff>145523</xdr:colOff>
      <xdr:row>53</xdr:row>
      <xdr:rowOff>164521</xdr:rowOff>
    </xdr:to>
    <xdr:pic>
      <xdr:nvPicPr>
        <xdr:cNvPr id="18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493569" y="11213523"/>
          <a:ext cx="197477" cy="199157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17321</xdr:colOff>
      <xdr:row>0</xdr:row>
      <xdr:rowOff>13860</xdr:rowOff>
    </xdr:from>
    <xdr:to>
      <xdr:col>5</xdr:col>
      <xdr:colOff>114610</xdr:colOff>
      <xdr:row>4</xdr:row>
      <xdr:rowOff>147204</xdr:rowOff>
    </xdr:to>
    <xdr:grpSp>
      <xdr:nvGrpSpPr>
        <xdr:cNvPr id="22" name="Группа 21"/>
        <xdr:cNvGrpSpPr/>
      </xdr:nvGrpSpPr>
      <xdr:grpSpPr>
        <a:xfrm>
          <a:off x="17321" y="13860"/>
          <a:ext cx="6496357" cy="895344"/>
          <a:chOff x="17321" y="13860"/>
          <a:chExt cx="6496357" cy="895344"/>
        </a:xfrm>
      </xdr:grpSpPr>
      <xdr:pic>
        <xdr:nvPicPr>
          <xdr:cNvPr id="15" name="Рисунок 14" descr="для прайса шапка.png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7321" y="17323"/>
            <a:ext cx="3763543" cy="891881"/>
          </a:xfrm>
          <a:prstGeom prst="rect">
            <a:avLst/>
          </a:prstGeom>
        </xdr:spPr>
      </xdr:pic>
      <xdr:pic>
        <xdr:nvPicPr>
          <xdr:cNvPr id="21" name="Рисунок 20" descr="для прайса шапка.png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 l="49248"/>
          <a:stretch>
            <a:fillRect/>
          </a:stretch>
        </xdr:blipFill>
        <xdr:spPr>
          <a:xfrm>
            <a:off x="3229841" y="13860"/>
            <a:ext cx="3283837" cy="89188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43295</xdr:colOff>
      <xdr:row>260</xdr:row>
      <xdr:rowOff>8642</xdr:rowOff>
    </xdr:from>
    <xdr:to>
      <xdr:col>5</xdr:col>
      <xdr:colOff>95920</xdr:colOff>
      <xdr:row>267</xdr:row>
      <xdr:rowOff>86589</xdr:rowOff>
    </xdr:to>
    <xdr:pic>
      <xdr:nvPicPr>
        <xdr:cNvPr id="23" name="Рисунок 3" descr="для прайса подвал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295" y="51928551"/>
          <a:ext cx="6451693" cy="1411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510887</xdr:colOff>
      <xdr:row>155</xdr:row>
      <xdr:rowOff>155864</xdr:rowOff>
    </xdr:from>
    <xdr:to>
      <xdr:col>0</xdr:col>
      <xdr:colOff>164522</xdr:colOff>
      <xdr:row>156</xdr:row>
      <xdr:rowOff>166216</xdr:rowOff>
    </xdr:to>
    <xdr:pic>
      <xdr:nvPicPr>
        <xdr:cNvPr id="24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10887" y="30419387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519546</xdr:colOff>
      <xdr:row>163</xdr:row>
      <xdr:rowOff>147213</xdr:rowOff>
    </xdr:from>
    <xdr:to>
      <xdr:col>0</xdr:col>
      <xdr:colOff>173181</xdr:colOff>
      <xdr:row>164</xdr:row>
      <xdr:rowOff>157565</xdr:rowOff>
    </xdr:to>
    <xdr:pic>
      <xdr:nvPicPr>
        <xdr:cNvPr id="25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19546" y="31934736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519546</xdr:colOff>
      <xdr:row>180</xdr:row>
      <xdr:rowOff>173182</xdr:rowOff>
    </xdr:from>
    <xdr:to>
      <xdr:col>0</xdr:col>
      <xdr:colOff>173181</xdr:colOff>
      <xdr:row>181</xdr:row>
      <xdr:rowOff>183534</xdr:rowOff>
    </xdr:to>
    <xdr:pic>
      <xdr:nvPicPr>
        <xdr:cNvPr id="26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19546" y="35580205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524741</xdr:colOff>
      <xdr:row>229</xdr:row>
      <xdr:rowOff>77931</xdr:rowOff>
    </xdr:from>
    <xdr:to>
      <xdr:col>1</xdr:col>
      <xdr:colOff>178376</xdr:colOff>
      <xdr:row>230</xdr:row>
      <xdr:rowOff>88283</xdr:rowOff>
    </xdr:to>
    <xdr:pic>
      <xdr:nvPicPr>
        <xdr:cNvPr id="19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24741" y="48464931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524741</xdr:colOff>
      <xdr:row>236</xdr:row>
      <xdr:rowOff>251116</xdr:rowOff>
    </xdr:from>
    <xdr:to>
      <xdr:col>1</xdr:col>
      <xdr:colOff>178376</xdr:colOff>
      <xdr:row>237</xdr:row>
      <xdr:rowOff>166218</xdr:rowOff>
    </xdr:to>
    <xdr:pic>
      <xdr:nvPicPr>
        <xdr:cNvPr id="20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24741" y="47174730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524741</xdr:colOff>
      <xdr:row>239</xdr:row>
      <xdr:rowOff>152402</xdr:rowOff>
    </xdr:from>
    <xdr:to>
      <xdr:col>1</xdr:col>
      <xdr:colOff>178376</xdr:colOff>
      <xdr:row>240</xdr:row>
      <xdr:rowOff>162754</xdr:rowOff>
    </xdr:to>
    <xdr:pic>
      <xdr:nvPicPr>
        <xdr:cNvPr id="27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24741" y="47742766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524741</xdr:colOff>
      <xdr:row>241</xdr:row>
      <xdr:rowOff>287483</xdr:rowOff>
    </xdr:from>
    <xdr:to>
      <xdr:col>1</xdr:col>
      <xdr:colOff>178376</xdr:colOff>
      <xdr:row>242</xdr:row>
      <xdr:rowOff>167949</xdr:rowOff>
    </xdr:to>
    <xdr:pic>
      <xdr:nvPicPr>
        <xdr:cNvPr id="28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24741" y="48388733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524741</xdr:colOff>
      <xdr:row>244</xdr:row>
      <xdr:rowOff>145474</xdr:rowOff>
    </xdr:from>
    <xdr:to>
      <xdr:col>1</xdr:col>
      <xdr:colOff>178376</xdr:colOff>
      <xdr:row>245</xdr:row>
      <xdr:rowOff>155826</xdr:rowOff>
    </xdr:to>
    <xdr:pic>
      <xdr:nvPicPr>
        <xdr:cNvPr id="29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24741" y="48948110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524741</xdr:colOff>
      <xdr:row>246</xdr:row>
      <xdr:rowOff>159326</xdr:rowOff>
    </xdr:from>
    <xdr:to>
      <xdr:col>1</xdr:col>
      <xdr:colOff>178376</xdr:colOff>
      <xdr:row>247</xdr:row>
      <xdr:rowOff>169678</xdr:rowOff>
    </xdr:to>
    <xdr:pic>
      <xdr:nvPicPr>
        <xdr:cNvPr id="30" name="Рисунок 95" descr="\\umcserver\Public\МАРКЕТИНГ_ОБЩАЯ\icons\NEW.jpg"/>
        <xdr:cNvPicPr>
          <a:picLocks noChangeAspect="1"/>
        </xdr:cNvPicPr>
      </xdr:nvPicPr>
      <xdr:blipFill>
        <a:blip xmlns:r="http://schemas.openxmlformats.org/officeDocument/2006/relationships" r:embed="rId2" cstate="screen"/>
        <a:srcRect l="-186" t="-183"/>
        <a:stretch>
          <a:fillRect/>
        </a:stretch>
      </xdr:blipFill>
      <xdr:spPr bwMode="auto">
        <a:xfrm>
          <a:off x="524741" y="49342962"/>
          <a:ext cx="199158" cy="200852"/>
        </a:xfrm>
        <a:prstGeom prst="ellipse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tolovich/Desktop/main/&#1053;&#1086;&#1074;&#1099;&#1081;%20&#1087;&#1086;&#1089;&#1090;&#1072;&#1074;&#1097;&#1080;&#1082;/Cais/Price-list/2016%20price%20EXW/Price%20comparison%202015-2016_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IS prices"/>
    </sheetNames>
    <sheetDataSet>
      <sheetData sheetId="0">
        <row r="2">
          <cell r="B2" t="str">
            <v>Product  code</v>
          </cell>
          <cell r="C2" t="str">
            <v>Art.</v>
          </cell>
          <cell r="D2" t="str">
            <v>Purchase 2015 (pcs)</v>
          </cell>
          <cell r="E2" t="str">
            <v>Price 2015</v>
          </cell>
          <cell r="F2" t="str">
            <v>minus %</v>
          </cell>
          <cell r="G2" t="str">
            <v>0 %</v>
          </cell>
          <cell r="H2" t="str">
            <v>2 %</v>
          </cell>
          <cell r="I2" t="str">
            <v>more %</v>
          </cell>
          <cell r="J2" t="str">
            <v>Price 2016</v>
          </cell>
          <cell r="K2">
            <v>1.08</v>
          </cell>
          <cell r="L2" t="str">
            <v xml:space="preserve"> 18 %</v>
          </cell>
          <cell r="M2">
            <v>1.25</v>
          </cell>
          <cell r="O2">
            <v>78</v>
          </cell>
        </row>
        <row r="3">
          <cell r="B3">
            <v>1710053</v>
          </cell>
          <cell r="C3" t="str">
            <v>E-BOX SE 02                                 kit includes galvanized profile guide</v>
          </cell>
          <cell r="D3" t="str">
            <v>0</v>
          </cell>
          <cell r="E3" t="str">
            <v xml:space="preserve">-                             </v>
          </cell>
          <cell r="F3" t="str">
            <v xml:space="preserve">-                             </v>
          </cell>
          <cell r="G3" t="str">
            <v xml:space="preserve">-                             </v>
          </cell>
          <cell r="H3" t="str">
            <v xml:space="preserve">-                             </v>
          </cell>
          <cell r="I3" t="str">
            <v xml:space="preserve">-                             </v>
          </cell>
          <cell r="J3" t="str">
            <v>124,26</v>
          </cell>
          <cell r="K3">
            <v>134.20080000000002</v>
          </cell>
          <cell r="L3">
            <v>158.356944</v>
          </cell>
          <cell r="M3">
            <v>197.94618</v>
          </cell>
          <cell r="N3">
            <v>329.91030000000001</v>
          </cell>
          <cell r="O3">
            <v>25733.003400000001</v>
          </cell>
        </row>
        <row r="4">
          <cell r="B4">
            <v>1710054</v>
          </cell>
          <cell r="C4" t="str">
            <v>E-BOX SE 03                                 kit includes galvanized profile guide</v>
          </cell>
          <cell r="D4" t="str">
            <v>0</v>
          </cell>
          <cell r="E4" t="str">
            <v xml:space="preserve">-                             </v>
          </cell>
          <cell r="F4" t="str">
            <v xml:space="preserve">-                             </v>
          </cell>
          <cell r="G4" t="str">
            <v xml:space="preserve">-                             </v>
          </cell>
          <cell r="H4" t="str">
            <v xml:space="preserve">-                             </v>
          </cell>
          <cell r="I4" t="str">
            <v xml:space="preserve">-                             </v>
          </cell>
          <cell r="J4" t="str">
            <v>141,97</v>
          </cell>
          <cell r="K4">
            <v>153.32760000000002</v>
          </cell>
          <cell r="L4">
            <v>180.926568</v>
          </cell>
          <cell r="M4">
            <v>226.15821</v>
          </cell>
          <cell r="N4">
            <v>376.93035000000003</v>
          </cell>
          <cell r="O4">
            <v>29400.567300000002</v>
          </cell>
        </row>
        <row r="6">
          <cell r="B6">
            <v>1710018</v>
          </cell>
          <cell r="C6" t="str">
            <v>KIT SOLE SE 02                            kit does not include profile guide</v>
          </cell>
          <cell r="D6" t="str">
            <v>0</v>
          </cell>
          <cell r="E6" t="str">
            <v>50,28</v>
          </cell>
          <cell r="J6" t="str">
            <v>50,28</v>
          </cell>
          <cell r="K6">
            <v>54.302400000000006</v>
          </cell>
          <cell r="L6">
            <v>64.07683200000001</v>
          </cell>
          <cell r="M6">
            <v>80.096040000000016</v>
          </cell>
          <cell r="N6">
            <v>133.49340000000004</v>
          </cell>
          <cell r="O6">
            <v>10412.485200000003</v>
          </cell>
        </row>
        <row r="7">
          <cell r="B7">
            <v>1710019</v>
          </cell>
          <cell r="C7" t="str">
            <v>KIT SOLE SE 03                            kit does not include profile guide</v>
          </cell>
          <cell r="D7" t="str">
            <v>736</v>
          </cell>
          <cell r="E7" t="str">
            <v>53,96</v>
          </cell>
          <cell r="J7" t="str">
            <v>53,96</v>
          </cell>
          <cell r="K7">
            <v>58.276800000000001</v>
          </cell>
          <cell r="L7">
            <v>68.766623999999993</v>
          </cell>
          <cell r="M7">
            <v>85.958279999999988</v>
          </cell>
          <cell r="N7">
            <v>143.26379999999997</v>
          </cell>
          <cell r="O7">
            <v>11174.576399999998</v>
          </cell>
        </row>
        <row r="8">
          <cell r="B8">
            <v>1710040</v>
          </cell>
          <cell r="C8" t="str">
            <v>KIT MARE S 02                            kit does not include profile guide</v>
          </cell>
          <cell r="D8" t="str">
            <v>0</v>
          </cell>
          <cell r="E8" t="str">
            <v>52,59</v>
          </cell>
          <cell r="J8" t="str">
            <v>53,64</v>
          </cell>
          <cell r="K8">
            <v>57.931200000000004</v>
          </cell>
          <cell r="L8">
            <v>68.358816000000004</v>
          </cell>
          <cell r="M8">
            <v>85.448520000000002</v>
          </cell>
          <cell r="N8">
            <v>142.41420000000002</v>
          </cell>
          <cell r="O8">
            <v>11108.307600000002</v>
          </cell>
        </row>
        <row r="9">
          <cell r="B9">
            <v>1710041</v>
          </cell>
          <cell r="C9" t="str">
            <v xml:space="preserve">KIT MARE S 03                               kit does not include profile guide    </v>
          </cell>
          <cell r="D9" t="str">
            <v>918</v>
          </cell>
          <cell r="E9" t="str">
            <v>56,27</v>
          </cell>
          <cell r="J9" t="str">
            <v>57,39</v>
          </cell>
          <cell r="K9">
            <v>61.981200000000001</v>
          </cell>
          <cell r="L9">
            <v>73.137816000000001</v>
          </cell>
          <cell r="M9">
            <v>91.422269999999997</v>
          </cell>
          <cell r="N9">
            <v>152.37045000000001</v>
          </cell>
          <cell r="O9">
            <v>11884.8951</v>
          </cell>
        </row>
        <row r="11">
          <cell r="B11">
            <v>1710042</v>
          </cell>
          <cell r="C11" t="str">
            <v>KIT VITA ME 02                           kit does not include profile guide</v>
          </cell>
          <cell r="D11" t="str">
            <v>0</v>
          </cell>
          <cell r="E11" t="str">
            <v>85,49</v>
          </cell>
          <cell r="J11" t="str">
            <v>85,49</v>
          </cell>
          <cell r="K11">
            <v>92.3292</v>
          </cell>
          <cell r="L11">
            <v>108.94845599999999</v>
          </cell>
          <cell r="M11">
            <v>136.18556999999998</v>
          </cell>
          <cell r="N11">
            <v>226.97594999999998</v>
          </cell>
          <cell r="O11">
            <v>17704.124099999997</v>
          </cell>
        </row>
        <row r="12">
          <cell r="B12">
            <v>1710043</v>
          </cell>
          <cell r="C12" t="str">
            <v>KIT VITA ME 03                           kit does not include profile guide</v>
          </cell>
          <cell r="D12" t="str">
            <v>515</v>
          </cell>
          <cell r="E12" t="str">
            <v>91,47</v>
          </cell>
          <cell r="J12" t="str">
            <v>91,47</v>
          </cell>
          <cell r="K12">
            <v>98.787600000000012</v>
          </cell>
          <cell r="L12">
            <v>116.56936800000001</v>
          </cell>
          <cell r="M12">
            <v>145.71171000000001</v>
          </cell>
          <cell r="N12">
            <v>242.85285000000002</v>
          </cell>
          <cell r="O12">
            <v>18942.522300000001</v>
          </cell>
        </row>
        <row r="14">
          <cell r="B14">
            <v>1710014</v>
          </cell>
          <cell r="C14" t="str">
            <v>KIT FERO SBE 02                          kit includes ungalvanized profile guide</v>
          </cell>
          <cell r="D14" t="str">
            <v>0</v>
          </cell>
          <cell r="E14" t="str">
            <v>87,38</v>
          </cell>
          <cell r="J14" t="str">
            <v>85,66</v>
          </cell>
          <cell r="K14">
            <v>92.512799999999999</v>
          </cell>
          <cell r="L14">
            <v>109.165104</v>
          </cell>
          <cell r="M14">
            <v>136.45638</v>
          </cell>
          <cell r="N14">
            <v>227.4273</v>
          </cell>
          <cell r="O14">
            <v>17739.329399999999</v>
          </cell>
        </row>
        <row r="15">
          <cell r="B15">
            <v>1710044</v>
          </cell>
          <cell r="C15" t="str">
            <v>KIT FERO SBE 03                         kit includes ungalvanized profile guide</v>
          </cell>
          <cell r="D15" t="str">
            <v>0</v>
          </cell>
          <cell r="E15" t="str">
            <v xml:space="preserve">-                             </v>
          </cell>
          <cell r="F15" t="str">
            <v xml:space="preserve">-                             </v>
          </cell>
          <cell r="G15" t="str">
            <v xml:space="preserve">-                             </v>
          </cell>
          <cell r="H15" t="str">
            <v xml:space="preserve">-                             </v>
          </cell>
          <cell r="I15" t="str">
            <v xml:space="preserve">-                             </v>
          </cell>
          <cell r="J15" t="str">
            <v>89,52</v>
          </cell>
          <cell r="K15">
            <v>96.681600000000003</v>
          </cell>
          <cell r="L15">
            <v>114.084288</v>
          </cell>
          <cell r="M15">
            <v>142.60535999999999</v>
          </cell>
          <cell r="N15">
            <v>237.6756</v>
          </cell>
          <cell r="O15">
            <v>18538.696800000002</v>
          </cell>
        </row>
        <row r="16">
          <cell r="B16">
            <v>1710007</v>
          </cell>
          <cell r="C16" t="str">
            <v>KIT FERO SZE 02                         kit includes galvanized profile guide</v>
          </cell>
          <cell r="D16" t="str">
            <v>0</v>
          </cell>
          <cell r="E16" t="str">
            <v>91,30</v>
          </cell>
          <cell r="J16" t="str">
            <v>89,51</v>
          </cell>
          <cell r="K16">
            <v>96.670800000000014</v>
          </cell>
          <cell r="L16">
            <v>114.07154400000002</v>
          </cell>
          <cell r="M16">
            <v>142.58943000000002</v>
          </cell>
          <cell r="N16">
            <v>237.64905000000005</v>
          </cell>
          <cell r="O16">
            <v>18536.625900000003</v>
          </cell>
        </row>
        <row r="17">
          <cell r="B17">
            <v>1710045</v>
          </cell>
          <cell r="C17" t="str">
            <v>KIT FERO SZE 03                         kit includes galvanized profile guide</v>
          </cell>
          <cell r="D17" t="str">
            <v>0</v>
          </cell>
          <cell r="E17" t="str">
            <v xml:space="preserve">-                             </v>
          </cell>
          <cell r="F17" t="str">
            <v xml:space="preserve">-                             </v>
          </cell>
          <cell r="G17" t="str">
            <v xml:space="preserve">-                             </v>
          </cell>
          <cell r="H17" t="str">
            <v xml:space="preserve">-                             </v>
          </cell>
          <cell r="I17" t="str">
            <v xml:space="preserve">-                             </v>
          </cell>
          <cell r="J17" t="str">
            <v>92,41</v>
          </cell>
          <cell r="K17">
            <v>99.802800000000005</v>
          </cell>
          <cell r="L17">
            <v>117.767304</v>
          </cell>
          <cell r="M17">
            <v>147.20912999999999</v>
          </cell>
          <cell r="N17">
            <v>245.34854999999999</v>
          </cell>
          <cell r="O17">
            <v>19137.186900000001</v>
          </cell>
        </row>
        <row r="18">
          <cell r="B18" t="str">
            <v>Product  code</v>
          </cell>
          <cell r="C18" t="str">
            <v>Art.</v>
          </cell>
          <cell r="D18" t="str">
            <v>Purchase 2015 (pcs)</v>
          </cell>
          <cell r="E18" t="str">
            <v>Price 2015</v>
          </cell>
          <cell r="F18" t="str">
            <v>minus %</v>
          </cell>
          <cell r="G18" t="str">
            <v>0 %</v>
          </cell>
          <cell r="H18" t="str">
            <v>2 %</v>
          </cell>
          <cell r="I18" t="str">
            <v>more %</v>
          </cell>
          <cell r="J18" t="str">
            <v>Price 2016</v>
          </cell>
          <cell r="K18" t="str">
            <v>DDP</v>
          </cell>
          <cell r="L18" t="str">
            <v>НДС</v>
          </cell>
          <cell r="M18" t="str">
            <v>Мардж</v>
          </cell>
          <cell r="N18" t="str">
            <v>Розница</v>
          </cell>
          <cell r="O18" t="str">
            <v>Руб по</v>
          </cell>
        </row>
        <row r="19">
          <cell r="B19">
            <v>1710047</v>
          </cell>
          <cell r="C19" t="str">
            <v>KIT DINO SBE 02                          kit includes ungalvanized profile guide</v>
          </cell>
          <cell r="D19" t="str">
            <v>0</v>
          </cell>
          <cell r="E19" t="str">
            <v>90,97</v>
          </cell>
          <cell r="J19" t="str">
            <v>89,18</v>
          </cell>
          <cell r="K19">
            <v>96.31440000000002</v>
          </cell>
          <cell r="L19">
            <v>113.65099200000002</v>
          </cell>
          <cell r="M19">
            <v>142.06374000000002</v>
          </cell>
          <cell r="N19">
            <v>236.77290000000005</v>
          </cell>
          <cell r="O19">
            <v>18468.286200000002</v>
          </cell>
        </row>
        <row r="20">
          <cell r="B20">
            <v>1710048</v>
          </cell>
          <cell r="C20" t="str">
            <v>KIT DINO SBE 03                          kit includes ungalvanized profile guide</v>
          </cell>
          <cell r="D20" t="str">
            <v>0</v>
          </cell>
          <cell r="E20" t="str">
            <v xml:space="preserve">-                             </v>
          </cell>
          <cell r="F20" t="str">
            <v xml:space="preserve">-                             </v>
          </cell>
          <cell r="G20" t="str">
            <v xml:space="preserve">-                             </v>
          </cell>
          <cell r="H20" t="str">
            <v xml:space="preserve">-                             </v>
          </cell>
          <cell r="I20" t="str">
            <v xml:space="preserve">-                             </v>
          </cell>
          <cell r="J20" t="str">
            <v>92,89</v>
          </cell>
          <cell r="K20">
            <v>100.3212</v>
          </cell>
          <cell r="L20">
            <v>118.37901599999999</v>
          </cell>
          <cell r="M20">
            <v>147.97377</v>
          </cell>
          <cell r="N20">
            <v>246.62295</v>
          </cell>
          <cell r="O20">
            <v>19236.590100000001</v>
          </cell>
        </row>
        <row r="21">
          <cell r="B21">
            <v>1710049</v>
          </cell>
          <cell r="C21" t="str">
            <v>KIT DINO SZE 02                          kit includes galvanized profile guide</v>
          </cell>
          <cell r="D21" t="str">
            <v>0</v>
          </cell>
          <cell r="E21" t="str">
            <v>95,49</v>
          </cell>
          <cell r="J21" t="str">
            <v>93,61</v>
          </cell>
          <cell r="K21">
            <v>101.09880000000001</v>
          </cell>
          <cell r="L21">
            <v>119.29658400000001</v>
          </cell>
          <cell r="M21">
            <v>149.12073000000001</v>
          </cell>
          <cell r="N21">
            <v>248.53455000000002</v>
          </cell>
          <cell r="O21">
            <v>19385.694900000002</v>
          </cell>
        </row>
        <row r="22">
          <cell r="B22">
            <v>1710050</v>
          </cell>
          <cell r="C22" t="str">
            <v>KIT DINO SZE 03                          kit includes galvanized profile guide</v>
          </cell>
          <cell r="D22" t="str">
            <v>0</v>
          </cell>
          <cell r="E22" t="str">
            <v xml:space="preserve">-                             </v>
          </cell>
          <cell r="F22" t="str">
            <v xml:space="preserve">-                             </v>
          </cell>
          <cell r="G22" t="str">
            <v xml:space="preserve">-                             </v>
          </cell>
          <cell r="H22" t="str">
            <v xml:space="preserve">-                             </v>
          </cell>
          <cell r="I22" t="str">
            <v xml:space="preserve">-                             </v>
          </cell>
          <cell r="J22" t="str">
            <v>97,29</v>
          </cell>
          <cell r="K22">
            <v>105.07320000000001</v>
          </cell>
          <cell r="L22">
            <v>123.98637600000001</v>
          </cell>
          <cell r="M22">
            <v>154.98297000000002</v>
          </cell>
          <cell r="N22">
            <v>258.30495000000008</v>
          </cell>
          <cell r="O22">
            <v>20147.786100000005</v>
          </cell>
        </row>
        <row r="23">
          <cell r="B23">
            <v>1710012</v>
          </cell>
          <cell r="C23" t="str">
            <v>KIT ENZO SB 02                          kit includes ungalvanized profile guide</v>
          </cell>
          <cell r="D23" t="str">
            <v>0</v>
          </cell>
          <cell r="E23" t="str">
            <v>92,33</v>
          </cell>
          <cell r="J23" t="str">
            <v>92,33</v>
          </cell>
          <cell r="K23">
            <v>99.716400000000007</v>
          </cell>
          <cell r="L23">
            <v>117.665352</v>
          </cell>
          <cell r="M23">
            <v>147.08169000000001</v>
          </cell>
          <cell r="N23">
            <v>245.13615000000001</v>
          </cell>
          <cell r="O23">
            <v>19120.619700000003</v>
          </cell>
        </row>
        <row r="24">
          <cell r="B24">
            <v>1710051</v>
          </cell>
          <cell r="C24" t="str">
            <v>KIT ENZO SB 03                          kit includes ungalvanized profile guide</v>
          </cell>
          <cell r="D24" t="str">
            <v>0</v>
          </cell>
          <cell r="E24" t="str">
            <v xml:space="preserve">-                             </v>
          </cell>
          <cell r="F24" t="str">
            <v xml:space="preserve">-                             </v>
          </cell>
          <cell r="G24" t="str">
            <v xml:space="preserve">-                             </v>
          </cell>
          <cell r="H24" t="str">
            <v xml:space="preserve">-                             </v>
          </cell>
          <cell r="I24" t="str">
            <v xml:space="preserve">-                             </v>
          </cell>
          <cell r="J24" t="str">
            <v>96,29</v>
          </cell>
          <cell r="K24">
            <v>103.99320000000002</v>
          </cell>
          <cell r="L24">
            <v>122.71197600000001</v>
          </cell>
          <cell r="M24">
            <v>153.38997000000001</v>
          </cell>
          <cell r="N24">
            <v>255.64995000000002</v>
          </cell>
          <cell r="O24">
            <v>19940.696100000001</v>
          </cell>
        </row>
        <row r="25">
          <cell r="B25">
            <v>1710005</v>
          </cell>
          <cell r="C25" t="str">
            <v>KIT ENZO SZ 02                              kit includes galvanized profile guide</v>
          </cell>
          <cell r="D25" t="str">
            <v>0</v>
          </cell>
          <cell r="E25" t="str">
            <v>96,53</v>
          </cell>
          <cell r="J25" t="str">
            <v>96,53</v>
          </cell>
          <cell r="K25">
            <v>104.25240000000001</v>
          </cell>
          <cell r="L25">
            <v>123.017832</v>
          </cell>
          <cell r="M25">
            <v>153.77229</v>
          </cell>
          <cell r="N25">
            <v>256.28715</v>
          </cell>
          <cell r="O25">
            <v>19990.397700000001</v>
          </cell>
        </row>
        <row r="26">
          <cell r="B26">
            <v>1710046</v>
          </cell>
          <cell r="C26" t="str">
            <v>KIT ENZO SZ 03                              kit includes galvanized profile guide</v>
          </cell>
          <cell r="D26" t="str">
            <v>0</v>
          </cell>
          <cell r="E26" t="str">
            <v xml:space="preserve">-                             </v>
          </cell>
          <cell r="F26" t="str">
            <v xml:space="preserve">-                             </v>
          </cell>
          <cell r="G26" t="str">
            <v xml:space="preserve">-                             </v>
          </cell>
          <cell r="H26" t="str">
            <v xml:space="preserve">-                             </v>
          </cell>
          <cell r="I26" t="str">
            <v xml:space="preserve">-                             </v>
          </cell>
          <cell r="J26" t="str">
            <v>99,96</v>
          </cell>
          <cell r="K26">
            <v>107.9568</v>
          </cell>
          <cell r="L26">
            <v>127.38902399999999</v>
          </cell>
          <cell r="M26">
            <v>159.23627999999999</v>
          </cell>
          <cell r="N26">
            <v>265.3938</v>
          </cell>
          <cell r="O26">
            <v>20700.716400000001</v>
          </cell>
        </row>
        <row r="28">
          <cell r="B28">
            <v>1710016</v>
          </cell>
          <cell r="C28" t="str">
            <v>KIT DEMO MBE 02                         kit includes ungalvanized profile guide</v>
          </cell>
          <cell r="D28" t="str">
            <v>0</v>
          </cell>
          <cell r="E28" t="str">
            <v>168,35</v>
          </cell>
          <cell r="J28" t="str">
            <v>165,04</v>
          </cell>
          <cell r="K28">
            <v>178.2432</v>
          </cell>
          <cell r="L28">
            <v>210.326976</v>
          </cell>
          <cell r="M28">
            <v>262.90872000000002</v>
          </cell>
          <cell r="N28">
            <v>438.18120000000005</v>
          </cell>
          <cell r="O28">
            <v>34178.133600000001</v>
          </cell>
        </row>
        <row r="29">
          <cell r="B29">
            <v>1710052</v>
          </cell>
          <cell r="C29" t="str">
            <v>KIT DEMO MBE 03                         kit includes ungalvanized profile guide</v>
          </cell>
          <cell r="D29" t="str">
            <v>0</v>
          </cell>
          <cell r="E29" t="str">
            <v xml:space="preserve">-                             </v>
          </cell>
          <cell r="F29" t="str">
            <v xml:space="preserve">-                             </v>
          </cell>
          <cell r="G29" t="str">
            <v xml:space="preserve">-                             </v>
          </cell>
          <cell r="H29" t="str">
            <v xml:space="preserve">-                             </v>
          </cell>
          <cell r="I29" t="str">
            <v xml:space="preserve">-                             </v>
          </cell>
          <cell r="J29" t="str">
            <v>170,88</v>
          </cell>
          <cell r="K29">
            <v>184.5504</v>
          </cell>
          <cell r="L29">
            <v>217.76947199999998</v>
          </cell>
          <cell r="M29">
            <v>272.21184</v>
          </cell>
          <cell r="N29">
            <v>453.68639999999999</v>
          </cell>
          <cell r="O29">
            <v>35387.539199999999</v>
          </cell>
        </row>
        <row r="30">
          <cell r="B30">
            <v>1710010</v>
          </cell>
          <cell r="C30" t="str">
            <v>KIT DEMO MZE 02                       kit includes galvanized profile guide</v>
          </cell>
          <cell r="D30" t="str">
            <v>0</v>
          </cell>
          <cell r="E30" t="str">
            <v>184,01</v>
          </cell>
          <cell r="J30" t="str">
            <v>180,39</v>
          </cell>
          <cell r="K30">
            <v>194.8212</v>
          </cell>
          <cell r="L30">
            <v>229.889016</v>
          </cell>
          <cell r="M30">
            <v>287.36126999999999</v>
          </cell>
          <cell r="N30">
            <v>478.93545</v>
          </cell>
          <cell r="O30">
            <v>37356.965100000001</v>
          </cell>
        </row>
        <row r="31">
          <cell r="B31">
            <v>1710038</v>
          </cell>
          <cell r="C31" t="str">
            <v>KIT DEMO MZE 03                       kit includes galvanized profile guide</v>
          </cell>
          <cell r="D31" t="str">
            <v>0</v>
          </cell>
          <cell r="E31" t="str">
            <v xml:space="preserve">-                             </v>
          </cell>
          <cell r="F31" t="str">
            <v xml:space="preserve">-                             </v>
          </cell>
          <cell r="G31" t="str">
            <v xml:space="preserve">-                             </v>
          </cell>
          <cell r="H31" t="str">
            <v xml:space="preserve">-                             </v>
          </cell>
          <cell r="I31" t="str">
            <v xml:space="preserve">-                             </v>
          </cell>
          <cell r="J31" t="str">
            <v>185,83</v>
          </cell>
          <cell r="K31">
            <v>200.69640000000004</v>
          </cell>
          <cell r="L31">
            <v>236.82175200000003</v>
          </cell>
          <cell r="M31">
            <v>296.02719000000002</v>
          </cell>
          <cell r="N31">
            <v>493.37865000000005</v>
          </cell>
          <cell r="O31">
            <v>38483.534700000004</v>
          </cell>
        </row>
        <row r="33">
          <cell r="B33" t="str">
            <v>Product  code</v>
          </cell>
          <cell r="C33" t="str">
            <v>Art.</v>
          </cell>
          <cell r="D33" t="str">
            <v>Purchase 2015 (pcs)</v>
          </cell>
          <cell r="E33" t="str">
            <v>Price 2015</v>
          </cell>
          <cell r="F33" t="str">
            <v>minus %</v>
          </cell>
          <cell r="G33" t="str">
            <v>0 %</v>
          </cell>
          <cell r="H33" t="str">
            <v>2 %</v>
          </cell>
          <cell r="I33" t="str">
            <v>more %</v>
          </cell>
          <cell r="J33" t="str">
            <v>Price 2016</v>
          </cell>
          <cell r="K33" t="str">
            <v>DDP</v>
          </cell>
          <cell r="L33" t="str">
            <v>НДС</v>
          </cell>
          <cell r="M33" t="str">
            <v>Мардж</v>
          </cell>
          <cell r="N33" t="str">
            <v>Розница</v>
          </cell>
          <cell r="O33" t="str">
            <v>Руб по</v>
          </cell>
        </row>
        <row r="34">
          <cell r="B34">
            <v>1700174</v>
          </cell>
          <cell r="C34" t="str">
            <v>SPEED SE carriage</v>
          </cell>
          <cell r="D34" t="str">
            <v>110</v>
          </cell>
          <cell r="E34" t="str">
            <v>21,21</v>
          </cell>
          <cell r="J34" t="str">
            <v>21,21</v>
          </cell>
          <cell r="K34">
            <v>22.906800000000004</v>
          </cell>
          <cell r="L34">
            <v>27.030024000000004</v>
          </cell>
          <cell r="M34">
            <v>33.787530000000004</v>
          </cell>
          <cell r="N34">
            <v>56.312550000000009</v>
          </cell>
          <cell r="O34">
            <v>4392.3789000000006</v>
          </cell>
        </row>
        <row r="35">
          <cell r="B35">
            <v>1700001</v>
          </cell>
          <cell r="C35" t="str">
            <v>SPEED S carriage</v>
          </cell>
          <cell r="D35" t="str">
            <v>140</v>
          </cell>
          <cell r="E35" t="str">
            <v>25,97</v>
          </cell>
          <cell r="J35" t="str">
            <v>25,97</v>
          </cell>
          <cell r="K35">
            <v>28.047599999999999</v>
          </cell>
          <cell r="L35">
            <v>33.096167999999999</v>
          </cell>
          <cell r="M35">
            <v>41.37021</v>
          </cell>
          <cell r="N35">
            <v>68.95035</v>
          </cell>
          <cell r="O35">
            <v>5378.1273000000001</v>
          </cell>
        </row>
        <row r="36">
          <cell r="B36">
            <v>1700189</v>
          </cell>
          <cell r="C36" t="str">
            <v>SPEED SK carriage</v>
          </cell>
          <cell r="D36" t="str">
            <v>10</v>
          </cell>
          <cell r="E36" t="str">
            <v>27,45</v>
          </cell>
          <cell r="J36" t="str">
            <v>27,45</v>
          </cell>
          <cell r="K36">
            <v>29.646000000000001</v>
          </cell>
          <cell r="L36">
            <v>34.982279999999996</v>
          </cell>
          <cell r="M36">
            <v>43.727849999999997</v>
          </cell>
          <cell r="N36">
            <v>72.879750000000001</v>
          </cell>
          <cell r="O36">
            <v>5684.6205</v>
          </cell>
        </row>
        <row r="37">
          <cell r="B37">
            <v>1700999</v>
          </cell>
          <cell r="C37" t="str">
            <v>STAGE SB 8 "C" profile guide - ungalvanized</v>
          </cell>
          <cell r="D37" t="str">
            <v>144</v>
          </cell>
          <cell r="J37" t="str">
            <v>51,52</v>
          </cell>
          <cell r="K37">
            <v>55.641600000000004</v>
          </cell>
          <cell r="L37">
            <v>65.657088000000002</v>
          </cell>
          <cell r="M37">
            <v>82.071359999999999</v>
          </cell>
          <cell r="N37">
            <v>136.78560000000002</v>
          </cell>
          <cell r="O37">
            <v>10669.276800000001</v>
          </cell>
        </row>
        <row r="38">
          <cell r="B38">
            <v>1700002</v>
          </cell>
          <cell r="C38" t="str">
            <v>STAGE SB 6 "C" profile guide - ungalvanized</v>
          </cell>
          <cell r="D38" t="str">
            <v>0</v>
          </cell>
          <cell r="J38" t="str">
            <v>38,64</v>
          </cell>
          <cell r="K38">
            <v>41.731200000000001</v>
          </cell>
          <cell r="L38">
            <v>49.242815999999998</v>
          </cell>
          <cell r="M38">
            <v>61.553519999999999</v>
          </cell>
          <cell r="N38">
            <v>102.58920000000001</v>
          </cell>
          <cell r="O38">
            <v>8001.9576000000006</v>
          </cell>
        </row>
        <row r="39">
          <cell r="B39">
            <v>1700176</v>
          </cell>
          <cell r="C39" t="str">
            <v xml:space="preserve">STAGE SB 5,6 "C" profile guide - ungalvanized </v>
          </cell>
          <cell r="D39" t="str">
            <v>0</v>
          </cell>
          <cell r="J39" t="str">
            <v>36,06</v>
          </cell>
          <cell r="K39">
            <v>38.944800000000008</v>
          </cell>
          <cell r="L39">
            <v>45.954864000000008</v>
          </cell>
          <cell r="M39">
            <v>57.443580000000011</v>
          </cell>
          <cell r="N39">
            <v>95.739300000000028</v>
          </cell>
          <cell r="O39">
            <v>7467.6654000000026</v>
          </cell>
        </row>
        <row r="40">
          <cell r="B40">
            <v>1700209</v>
          </cell>
          <cell r="C40" t="str">
            <v>STAGE SB 4 "C" profile guide - ungalvanized</v>
          </cell>
          <cell r="D40" t="str">
            <v>0</v>
          </cell>
          <cell r="J40" t="str">
            <v>25,76</v>
          </cell>
          <cell r="K40">
            <v>27.820800000000002</v>
          </cell>
          <cell r="L40">
            <v>32.828544000000001</v>
          </cell>
          <cell r="M40">
            <v>41.035679999999999</v>
          </cell>
          <cell r="N40">
            <v>68.392800000000008</v>
          </cell>
          <cell r="O40">
            <v>5334.6384000000007</v>
          </cell>
        </row>
        <row r="41">
          <cell r="B41">
            <v>1700167</v>
          </cell>
          <cell r="C41" t="str">
            <v>STAGE SB 3 "C" profile guide - ungalvanized</v>
          </cell>
          <cell r="D41" t="str">
            <v>0</v>
          </cell>
          <cell r="J41" t="str">
            <v>19,32</v>
          </cell>
          <cell r="K41">
            <v>20.865600000000001</v>
          </cell>
          <cell r="L41">
            <v>24.621407999999999</v>
          </cell>
          <cell r="M41">
            <v>30.776759999999999</v>
          </cell>
          <cell r="N41">
            <v>51.294600000000003</v>
          </cell>
          <cell r="O41">
            <v>4000.9788000000003</v>
          </cell>
        </row>
        <row r="42">
          <cell r="B42">
            <v>1720006</v>
          </cell>
          <cell r="C42" t="str">
            <v>STAGE SB 2,8 "C" profile guide - ungalvanized</v>
          </cell>
          <cell r="D42" t="str">
            <v>0</v>
          </cell>
          <cell r="J42" t="str">
            <v>18,03</v>
          </cell>
          <cell r="K42">
            <v>19.472400000000004</v>
          </cell>
          <cell r="L42">
            <v>22.977432000000004</v>
          </cell>
          <cell r="M42">
            <v>28.721790000000006</v>
          </cell>
          <cell r="N42">
            <v>47.869650000000014</v>
          </cell>
          <cell r="O42">
            <v>3733.8327000000013</v>
          </cell>
        </row>
        <row r="43">
          <cell r="B43">
            <v>1700210</v>
          </cell>
          <cell r="C43" t="str">
            <v>STAGE SB 2 "C" profile guide - ungalvanized</v>
          </cell>
          <cell r="D43" t="str">
            <v>0</v>
          </cell>
          <cell r="J43" t="str">
            <v>12,88</v>
          </cell>
          <cell r="K43">
            <v>13.910400000000001</v>
          </cell>
          <cell r="L43">
            <v>16.414272</v>
          </cell>
          <cell r="M43">
            <v>20.51784</v>
          </cell>
          <cell r="N43">
            <v>34.196400000000004</v>
          </cell>
          <cell r="O43">
            <v>2667.3192000000004</v>
          </cell>
        </row>
        <row r="44">
          <cell r="B44">
            <v>1720008</v>
          </cell>
          <cell r="C44" t="str">
            <v>STAGE SB 1 "C" profile guide - ungalvanized</v>
          </cell>
          <cell r="D44" t="str">
            <v>9 096</v>
          </cell>
          <cell r="E44" t="str">
            <v>6,65</v>
          </cell>
          <cell r="J44" t="str">
            <v>6,44</v>
          </cell>
          <cell r="K44">
            <v>6.9552000000000005</v>
          </cell>
          <cell r="L44">
            <v>8.2071360000000002</v>
          </cell>
          <cell r="M44">
            <v>10.25892</v>
          </cell>
          <cell r="N44">
            <v>17.098200000000002</v>
          </cell>
          <cell r="O44">
            <v>1333.6596000000002</v>
          </cell>
        </row>
        <row r="45">
          <cell r="B45">
            <v>1700998</v>
          </cell>
          <cell r="C45" t="str">
            <v>STAGE SZ 8 "C" profile guide - galvanized</v>
          </cell>
          <cell r="D45" t="str">
            <v>144</v>
          </cell>
          <cell r="J45" t="str">
            <v>56,16</v>
          </cell>
          <cell r="K45">
            <v>60.652799999999999</v>
          </cell>
          <cell r="L45">
            <v>71.570303999999993</v>
          </cell>
          <cell r="M45">
            <v>89.462879999999984</v>
          </cell>
          <cell r="N45">
            <v>149.10479999999998</v>
          </cell>
          <cell r="O45">
            <v>11630.174399999998</v>
          </cell>
        </row>
        <row r="46">
          <cell r="B46">
            <v>1700003</v>
          </cell>
          <cell r="C46" t="str">
            <v>STAGE SZ 6 "C" profile guide - galvanized</v>
          </cell>
          <cell r="D46" t="str">
            <v>0</v>
          </cell>
          <cell r="J46" t="str">
            <v>42,12</v>
          </cell>
          <cell r="K46">
            <v>45.489600000000003</v>
          </cell>
          <cell r="L46">
            <v>53.677728000000002</v>
          </cell>
          <cell r="M46">
            <v>67.097160000000002</v>
          </cell>
          <cell r="N46">
            <v>111.82860000000001</v>
          </cell>
          <cell r="O46">
            <v>8722.6308000000008</v>
          </cell>
        </row>
        <row r="47">
          <cell r="B47">
            <v>1700177</v>
          </cell>
          <cell r="C47" t="str">
            <v>STAGE SZ 5,6 "C" profile guide - galvanized</v>
          </cell>
          <cell r="D47" t="str">
            <v>0</v>
          </cell>
          <cell r="J47" t="str">
            <v>39,31</v>
          </cell>
          <cell r="K47">
            <v>42.454800000000006</v>
          </cell>
          <cell r="L47">
            <v>50.096664000000004</v>
          </cell>
          <cell r="M47">
            <v>62.620830000000005</v>
          </cell>
          <cell r="N47">
            <v>104.36805000000001</v>
          </cell>
          <cell r="O47">
            <v>8140.7079000000012</v>
          </cell>
        </row>
        <row r="48">
          <cell r="B48">
            <v>1700211</v>
          </cell>
          <cell r="C48" t="str">
            <v>STAGE SZ 4 "C" profile guide - galvanized</v>
          </cell>
          <cell r="D48" t="str">
            <v>0</v>
          </cell>
          <cell r="J48" t="str">
            <v>28,08</v>
          </cell>
          <cell r="K48">
            <v>30.3264</v>
          </cell>
          <cell r="L48">
            <v>35.785151999999997</v>
          </cell>
          <cell r="M48">
            <v>44.731439999999992</v>
          </cell>
          <cell r="N48">
            <v>74.552399999999992</v>
          </cell>
          <cell r="O48">
            <v>5815.087199999999</v>
          </cell>
        </row>
        <row r="49">
          <cell r="B49">
            <v>1700168</v>
          </cell>
          <cell r="C49" t="str">
            <v>STAGE SZ 3 "C" profile guide - galvanized</v>
          </cell>
          <cell r="D49" t="str">
            <v>0</v>
          </cell>
          <cell r="J49" t="str">
            <v>21,06</v>
          </cell>
          <cell r="K49">
            <v>22.744800000000001</v>
          </cell>
          <cell r="L49">
            <v>26.838864000000001</v>
          </cell>
          <cell r="M49">
            <v>33.548580000000001</v>
          </cell>
          <cell r="N49">
            <v>55.914300000000004</v>
          </cell>
          <cell r="O49">
            <v>4361.3154000000004</v>
          </cell>
        </row>
        <row r="50">
          <cell r="B50">
            <v>1720016</v>
          </cell>
          <cell r="C50" t="str">
            <v>STAGE SZ 2,8 "C" profile guide - galvanized</v>
          </cell>
          <cell r="D50" t="str">
            <v>0</v>
          </cell>
          <cell r="J50" t="str">
            <v>19,65</v>
          </cell>
          <cell r="K50">
            <v>21.222000000000001</v>
          </cell>
          <cell r="L50">
            <v>25.04196</v>
          </cell>
          <cell r="M50">
            <v>31.30245</v>
          </cell>
          <cell r="N50">
            <v>52.170750000000005</v>
          </cell>
          <cell r="O50">
            <v>4069.3185000000003</v>
          </cell>
        </row>
        <row r="51">
          <cell r="B51">
            <v>1700212</v>
          </cell>
          <cell r="C51" t="str">
            <v>STAGE SZ 2 "C" profile guide - galvanized</v>
          </cell>
          <cell r="D51" t="str">
            <v>0</v>
          </cell>
          <cell r="J51" t="str">
            <v>14,04</v>
          </cell>
          <cell r="K51">
            <v>15.1632</v>
          </cell>
          <cell r="L51">
            <v>17.892575999999998</v>
          </cell>
          <cell r="M51">
            <v>22.365719999999996</v>
          </cell>
          <cell r="N51">
            <v>37.276199999999996</v>
          </cell>
          <cell r="O51">
            <v>2907.5435999999995</v>
          </cell>
        </row>
        <row r="52">
          <cell r="B52">
            <v>1720018</v>
          </cell>
          <cell r="C52" t="str">
            <v>STAGE SZ 1 "C" profile guide - galvanized</v>
          </cell>
          <cell r="D52" t="str">
            <v>1 740</v>
          </cell>
          <cell r="E52" t="str">
            <v>7,32</v>
          </cell>
          <cell r="J52" t="str">
            <v>7,02</v>
          </cell>
          <cell r="K52">
            <v>7.5815999999999999</v>
          </cell>
          <cell r="L52">
            <v>8.9462879999999991</v>
          </cell>
          <cell r="M52">
            <v>11.182859999999998</v>
          </cell>
          <cell r="N52">
            <v>18.638099999999998</v>
          </cell>
          <cell r="O52">
            <v>1453.7717999999998</v>
          </cell>
        </row>
        <row r="53">
          <cell r="B53">
            <v>1700004</v>
          </cell>
          <cell r="C53" t="str">
            <v>RUN S guide support wheel</v>
          </cell>
          <cell r="D53" t="str">
            <v>200</v>
          </cell>
          <cell r="E53" t="str">
            <v>6,43</v>
          </cell>
          <cell r="J53" t="str">
            <v>6,43</v>
          </cell>
          <cell r="K53">
            <v>6.9443999999999999</v>
          </cell>
          <cell r="L53">
            <v>8.1943919999999988</v>
          </cell>
          <cell r="M53">
            <v>10.242989999999999</v>
          </cell>
          <cell r="N53">
            <v>17.071649999999998</v>
          </cell>
          <cell r="O53">
            <v>1331.5886999999998</v>
          </cell>
        </row>
        <row r="54">
          <cell r="B54">
            <v>1700005</v>
          </cell>
          <cell r="C54" t="str">
            <v>LAST S end stop</v>
          </cell>
          <cell r="D54" t="str">
            <v>200</v>
          </cell>
          <cell r="E54" t="str">
            <v>5,36</v>
          </cell>
          <cell r="J54" t="str">
            <v>5,46</v>
          </cell>
          <cell r="K54">
            <v>5.8968000000000007</v>
          </cell>
          <cell r="L54">
            <v>6.9582240000000004</v>
          </cell>
          <cell r="M54">
            <v>8.6977799999999998</v>
          </cell>
          <cell r="N54">
            <v>14.4963</v>
          </cell>
          <cell r="O54">
            <v>1130.7113999999999</v>
          </cell>
        </row>
        <row r="55">
          <cell r="B55">
            <v>1700006</v>
          </cell>
          <cell r="C55" t="str">
            <v>PARK bracket</v>
          </cell>
          <cell r="D55" t="str">
            <v>230</v>
          </cell>
          <cell r="E55" t="str">
            <v>5,43</v>
          </cell>
          <cell r="J55" t="str">
            <v>5,43</v>
          </cell>
          <cell r="K55">
            <v>5.8643999999999998</v>
          </cell>
          <cell r="L55">
            <v>6.9199919999999997</v>
          </cell>
          <cell r="M55">
            <v>8.649989999999999</v>
          </cell>
          <cell r="N55">
            <v>14.416649999999999</v>
          </cell>
          <cell r="O55">
            <v>1124.4986999999999</v>
          </cell>
        </row>
        <row r="56">
          <cell r="B56">
            <v>1700196</v>
          </cell>
          <cell r="C56" t="str">
            <v>PARK 240 bracket</v>
          </cell>
          <cell r="D56" t="str">
            <v>10</v>
          </cell>
          <cell r="E56" t="str">
            <v xml:space="preserve">-                             </v>
          </cell>
          <cell r="F56" t="str">
            <v xml:space="preserve">-                             </v>
          </cell>
          <cell r="G56" t="str">
            <v xml:space="preserve">-                             </v>
          </cell>
          <cell r="H56" t="str">
            <v xml:space="preserve">-                             </v>
          </cell>
          <cell r="I56" t="str">
            <v xml:space="preserve">-                             </v>
          </cell>
          <cell r="J56" t="str">
            <v>6,98</v>
          </cell>
          <cell r="K56">
            <v>7.5384000000000011</v>
          </cell>
          <cell r="L56">
            <v>8.8953120000000006</v>
          </cell>
          <cell r="M56">
            <v>11.119140000000002</v>
          </cell>
          <cell r="N56">
            <v>18.531900000000004</v>
          </cell>
          <cell r="O56">
            <v>1445.4882000000002</v>
          </cell>
        </row>
        <row r="57">
          <cell r="B57" t="str">
            <v>Product  code</v>
          </cell>
          <cell r="C57" t="str">
            <v>Art.</v>
          </cell>
          <cell r="D57" t="str">
            <v>Purchase 2015 (pcs)</v>
          </cell>
          <cell r="E57" t="str">
            <v>Price 2015</v>
          </cell>
          <cell r="F57" t="str">
            <v>minus %</v>
          </cell>
          <cell r="G57" t="str">
            <v>0 %</v>
          </cell>
          <cell r="H57" t="str">
            <v>2 %</v>
          </cell>
          <cell r="I57" t="str">
            <v>more %</v>
          </cell>
          <cell r="J57" t="str">
            <v>Price 2016</v>
          </cell>
          <cell r="K57" t="str">
            <v>DDP</v>
          </cell>
          <cell r="L57" t="str">
            <v>НДС</v>
          </cell>
          <cell r="M57" t="str">
            <v>Мардж</v>
          </cell>
          <cell r="N57" t="str">
            <v>Розница</v>
          </cell>
          <cell r="O57" t="str">
            <v>Руб по</v>
          </cell>
        </row>
        <row r="58">
          <cell r="B58">
            <v>1700007</v>
          </cell>
          <cell r="C58" t="str">
            <v>PILOT  SN end cap</v>
          </cell>
          <cell r="D58" t="str">
            <v>310</v>
          </cell>
          <cell r="E58" t="str">
            <v>1,30</v>
          </cell>
          <cell r="J58" t="str">
            <v>1,30</v>
          </cell>
          <cell r="K58">
            <v>1.4040000000000001</v>
          </cell>
          <cell r="L58">
            <v>1.65672</v>
          </cell>
          <cell r="M58">
            <v>2.0709</v>
          </cell>
          <cell r="N58">
            <v>3.4515000000000002</v>
          </cell>
          <cell r="O58">
            <v>269.21700000000004</v>
          </cell>
        </row>
        <row r="59">
          <cell r="B59">
            <v>1700008</v>
          </cell>
          <cell r="C59" t="str">
            <v>FINISH S internal end stop</v>
          </cell>
          <cell r="D59" t="str">
            <v>60</v>
          </cell>
          <cell r="E59" t="str">
            <v>2,79</v>
          </cell>
          <cell r="J59" t="str">
            <v>2,79</v>
          </cell>
          <cell r="K59">
            <v>3.0132000000000003</v>
          </cell>
          <cell r="L59">
            <v>3.5555760000000003</v>
          </cell>
          <cell r="M59">
            <v>4.4444700000000008</v>
          </cell>
          <cell r="N59">
            <v>7.4074500000000016</v>
          </cell>
          <cell r="O59">
            <v>577.78110000000015</v>
          </cell>
        </row>
        <row r="60">
          <cell r="B60">
            <v>1700194</v>
          </cell>
          <cell r="C60" t="str">
            <v>PADDOCK SM end stop</v>
          </cell>
          <cell r="D60" t="str">
            <v>0</v>
          </cell>
          <cell r="E60" t="str">
            <v>8,50</v>
          </cell>
          <cell r="J60" t="str">
            <v>5,92</v>
          </cell>
          <cell r="K60">
            <v>6.3936000000000002</v>
          </cell>
          <cell r="L60">
            <v>7.544448</v>
          </cell>
          <cell r="M60">
            <v>9.4305599999999998</v>
          </cell>
          <cell r="N60">
            <v>15.717600000000001</v>
          </cell>
          <cell r="O60">
            <v>1225.9728</v>
          </cell>
        </row>
        <row r="61">
          <cell r="B61">
            <v>1700182</v>
          </cell>
          <cell r="C61" t="str">
            <v>PADDOCK 2 end stop with roller</v>
          </cell>
          <cell r="D61" t="str">
            <v>0</v>
          </cell>
          <cell r="E61" t="str">
            <v>8,50</v>
          </cell>
          <cell r="J61" t="str">
            <v>9,98</v>
          </cell>
          <cell r="K61">
            <v>10.778400000000001</v>
          </cell>
          <cell r="L61">
            <v>12.718512</v>
          </cell>
          <cell r="M61">
            <v>15.898140000000001</v>
          </cell>
          <cell r="N61">
            <v>26.496900000000004</v>
          </cell>
          <cell r="O61">
            <v>2066.7582000000002</v>
          </cell>
        </row>
        <row r="62">
          <cell r="B62">
            <v>1700191</v>
          </cell>
          <cell r="C62" t="str">
            <v>PADDOCK 4 end stop with roller</v>
          </cell>
          <cell r="D62" t="str">
            <v>0</v>
          </cell>
          <cell r="E62" t="str">
            <v>14,45</v>
          </cell>
          <cell r="J62" t="str">
            <v>14,45</v>
          </cell>
          <cell r="K62">
            <v>15.606</v>
          </cell>
          <cell r="L62">
            <v>18.41508</v>
          </cell>
          <cell r="M62">
            <v>23.01885</v>
          </cell>
          <cell r="N62">
            <v>38.364750000000001</v>
          </cell>
          <cell r="O62">
            <v>2992.4504999999999</v>
          </cell>
        </row>
        <row r="64">
          <cell r="B64">
            <v>1700009</v>
          </cell>
          <cell r="C64" t="str">
            <v>SPEED ME carriage</v>
          </cell>
          <cell r="D64" t="str">
            <v>92</v>
          </cell>
          <cell r="E64" t="str">
            <v>34,38</v>
          </cell>
          <cell r="J64" t="str">
            <v>34,38</v>
          </cell>
          <cell r="K64">
            <v>37.130400000000009</v>
          </cell>
          <cell r="L64">
            <v>43.813872000000011</v>
          </cell>
          <cell r="M64">
            <v>54.767340000000011</v>
          </cell>
          <cell r="N64">
            <v>91.278900000000021</v>
          </cell>
          <cell r="O64">
            <v>7119.7542000000012</v>
          </cell>
        </row>
        <row r="65">
          <cell r="B65">
            <v>1700010</v>
          </cell>
          <cell r="C65" t="str">
            <v>SPEED M carriage</v>
          </cell>
          <cell r="D65" t="str">
            <v>322</v>
          </cell>
          <cell r="E65" t="str">
            <v>47,64</v>
          </cell>
          <cell r="J65" t="str">
            <v>47,64</v>
          </cell>
          <cell r="K65">
            <v>51.451200000000007</v>
          </cell>
          <cell r="L65">
            <v>60.712416000000005</v>
          </cell>
          <cell r="M65">
            <v>75.890520000000009</v>
          </cell>
          <cell r="N65">
            <v>126.48420000000002</v>
          </cell>
          <cell r="O65">
            <v>9865.767600000001</v>
          </cell>
        </row>
        <row r="66">
          <cell r="B66">
            <v>1700190</v>
          </cell>
          <cell r="C66" t="str">
            <v>SPEED MEK carriage</v>
          </cell>
          <cell r="D66" t="str">
            <v>27</v>
          </cell>
          <cell r="E66" t="str">
            <v>37,56</v>
          </cell>
          <cell r="J66" t="str">
            <v>37,56</v>
          </cell>
          <cell r="K66">
            <v>40.564800000000005</v>
          </cell>
          <cell r="L66">
            <v>47.866464000000001</v>
          </cell>
          <cell r="M66">
            <v>59.833080000000002</v>
          </cell>
          <cell r="N66">
            <v>99.721800000000002</v>
          </cell>
          <cell r="O66">
            <v>7778.3004000000001</v>
          </cell>
        </row>
        <row r="67">
          <cell r="B67">
            <v>1700011</v>
          </cell>
          <cell r="C67" t="str">
            <v>STAGE MB 6  "C"profile guide - ungalvanized</v>
          </cell>
          <cell r="D67" t="str">
            <v>0</v>
          </cell>
          <cell r="J67" t="str">
            <v>80,34</v>
          </cell>
          <cell r="K67">
            <v>86.767200000000003</v>
          </cell>
          <cell r="L67">
            <v>102.385296</v>
          </cell>
          <cell r="M67">
            <v>127.98161999999999</v>
          </cell>
          <cell r="N67">
            <v>213.30269999999999</v>
          </cell>
          <cell r="O67">
            <v>16637.6106</v>
          </cell>
        </row>
        <row r="68">
          <cell r="B68">
            <v>1700213</v>
          </cell>
          <cell r="C68" t="str">
            <v>STAGE MB 4  "C"profile guide - ungalvanized</v>
          </cell>
          <cell r="D68" t="str">
            <v>0</v>
          </cell>
          <cell r="J68" t="str">
            <v>53,56</v>
          </cell>
          <cell r="K68">
            <v>57.844800000000006</v>
          </cell>
          <cell r="L68">
            <v>68.256864000000007</v>
          </cell>
          <cell r="M68">
            <v>85.321080000000009</v>
          </cell>
          <cell r="N68">
            <v>142.20180000000002</v>
          </cell>
          <cell r="O68">
            <v>11091.740400000002</v>
          </cell>
        </row>
        <row r="69">
          <cell r="B69">
            <v>1700169</v>
          </cell>
          <cell r="C69" t="str">
            <v>STAGE MB 3 "C"profile guide - ungalvanized</v>
          </cell>
          <cell r="D69" t="str">
            <v>0</v>
          </cell>
          <cell r="J69" t="str">
            <v>40,17</v>
          </cell>
          <cell r="K69">
            <v>43.383600000000001</v>
          </cell>
          <cell r="L69">
            <v>51.192647999999998</v>
          </cell>
          <cell r="M69">
            <v>63.990809999999996</v>
          </cell>
          <cell r="N69">
            <v>106.65134999999999</v>
          </cell>
          <cell r="O69">
            <v>8318.8053</v>
          </cell>
        </row>
        <row r="70">
          <cell r="B70">
            <v>1700214</v>
          </cell>
          <cell r="C70" t="str">
            <v>STAGE MB 2 "C"profile guide - ungalvanized</v>
          </cell>
          <cell r="D70" t="str">
            <v>0</v>
          </cell>
          <cell r="J70" t="str">
            <v>26,78</v>
          </cell>
          <cell r="K70">
            <v>28.922400000000003</v>
          </cell>
          <cell r="L70">
            <v>34.128432000000004</v>
          </cell>
          <cell r="M70">
            <v>42.660540000000005</v>
          </cell>
          <cell r="N70">
            <v>71.10090000000001</v>
          </cell>
          <cell r="O70">
            <v>5545.8702000000012</v>
          </cell>
        </row>
        <row r="71">
          <cell r="B71">
            <v>1720026</v>
          </cell>
          <cell r="C71" t="str">
            <v>STAGE MB 1 "C"profile guide - ungalvanized</v>
          </cell>
          <cell r="D71" t="str">
            <v>3 636</v>
          </cell>
          <cell r="E71" t="str">
            <v>13,81</v>
          </cell>
          <cell r="J71" t="str">
            <v>13,39</v>
          </cell>
          <cell r="K71">
            <v>14.461200000000002</v>
          </cell>
          <cell r="L71">
            <v>17.064216000000002</v>
          </cell>
          <cell r="M71">
            <v>21.330270000000002</v>
          </cell>
          <cell r="N71">
            <v>35.550450000000005</v>
          </cell>
          <cell r="O71">
            <v>2772.9351000000006</v>
          </cell>
        </row>
        <row r="72">
          <cell r="B72">
            <v>1700012</v>
          </cell>
          <cell r="C72" t="str">
            <v>STAGE MZ 6  "C"profile guide - galvanized</v>
          </cell>
          <cell r="D72" t="str">
            <v>0</v>
          </cell>
          <cell r="J72" t="str">
            <v>94,56</v>
          </cell>
          <cell r="K72">
            <v>102.12480000000001</v>
          </cell>
          <cell r="L72">
            <v>120.50726400000001</v>
          </cell>
          <cell r="M72">
            <v>150.63408000000001</v>
          </cell>
          <cell r="N72">
            <v>251.05680000000004</v>
          </cell>
          <cell r="O72">
            <v>19582.430400000005</v>
          </cell>
        </row>
        <row r="73">
          <cell r="B73">
            <v>1700215</v>
          </cell>
          <cell r="C73" t="str">
            <v>STAGE MZ 4  "C"profile guide - galvanized</v>
          </cell>
          <cell r="D73" t="str">
            <v>0</v>
          </cell>
          <cell r="J73" t="str">
            <v>63,04</v>
          </cell>
          <cell r="K73">
            <v>68.083200000000005</v>
          </cell>
          <cell r="L73">
            <v>80.338176000000004</v>
          </cell>
          <cell r="M73">
            <v>100.42272</v>
          </cell>
          <cell r="N73">
            <v>167.37120000000002</v>
          </cell>
          <cell r="O73">
            <v>13054.953600000001</v>
          </cell>
        </row>
        <row r="74">
          <cell r="B74">
            <v>1700170</v>
          </cell>
          <cell r="C74" t="str">
            <v>STAGE MZ 3 "C"profile guide - galvanized</v>
          </cell>
          <cell r="D74" t="str">
            <v>0</v>
          </cell>
          <cell r="J74" t="str">
            <v>47,28</v>
          </cell>
          <cell r="K74">
            <v>51.062400000000004</v>
          </cell>
          <cell r="L74">
            <v>60.253632000000003</v>
          </cell>
          <cell r="M74">
            <v>75.317040000000006</v>
          </cell>
          <cell r="N74">
            <v>125.52840000000002</v>
          </cell>
          <cell r="O74">
            <v>9791.2152000000024</v>
          </cell>
        </row>
        <row r="75">
          <cell r="B75">
            <v>1700216</v>
          </cell>
          <cell r="C75" t="str">
            <v>STAGE MZ 2 "C"profile guide - galvanized</v>
          </cell>
          <cell r="D75" t="str">
            <v>0</v>
          </cell>
          <cell r="J75" t="str">
            <v>31,52</v>
          </cell>
          <cell r="K75">
            <v>34.041600000000003</v>
          </cell>
          <cell r="L75">
            <v>40.169088000000002</v>
          </cell>
          <cell r="M75">
            <v>50.211359999999999</v>
          </cell>
          <cell r="N75">
            <v>83.685600000000008</v>
          </cell>
          <cell r="O75">
            <v>6527.4768000000004</v>
          </cell>
        </row>
        <row r="76">
          <cell r="B76">
            <v>1720036</v>
          </cell>
          <cell r="C76" t="str">
            <v>STAGE MZ 1 "C"profile guide - galvanized</v>
          </cell>
          <cell r="D76" t="str">
            <v>1 092</v>
          </cell>
          <cell r="E76" t="str">
            <v>16,42</v>
          </cell>
          <cell r="J76" t="str">
            <v>15,76</v>
          </cell>
          <cell r="K76">
            <v>17.020800000000001</v>
          </cell>
          <cell r="L76">
            <v>20.084544000000001</v>
          </cell>
          <cell r="M76">
            <v>25.10568</v>
          </cell>
          <cell r="N76">
            <v>41.842800000000004</v>
          </cell>
          <cell r="O76">
            <v>3263.7384000000002</v>
          </cell>
        </row>
        <row r="77">
          <cell r="B77">
            <v>1700013</v>
          </cell>
          <cell r="C77" t="str">
            <v>RUN M guide support wheel</v>
          </cell>
          <cell r="D77" t="str">
            <v>240</v>
          </cell>
          <cell r="E77" t="str">
            <v>7,23</v>
          </cell>
          <cell r="J77" t="str">
            <v>7,23</v>
          </cell>
          <cell r="K77">
            <v>7.8084000000000007</v>
          </cell>
          <cell r="L77">
            <v>9.2139120000000005</v>
          </cell>
          <cell r="M77">
            <v>11.517390000000001</v>
          </cell>
          <cell r="N77">
            <v>19.195650000000001</v>
          </cell>
          <cell r="O77">
            <v>1497.2607</v>
          </cell>
        </row>
        <row r="78">
          <cell r="B78">
            <v>1700014</v>
          </cell>
          <cell r="C78" t="str">
            <v>LAST M end stop</v>
          </cell>
          <cell r="D78" t="str">
            <v>240</v>
          </cell>
          <cell r="E78" t="str">
            <v>6,36</v>
          </cell>
          <cell r="H78" t="str">
            <v>2 %</v>
          </cell>
          <cell r="J78" t="str">
            <v>6,48</v>
          </cell>
          <cell r="K78">
            <v>6.9984000000000011</v>
          </cell>
          <cell r="L78">
            <v>8.2581120000000006</v>
          </cell>
          <cell r="M78">
            <v>10.32264</v>
          </cell>
          <cell r="N78">
            <v>17.2044</v>
          </cell>
          <cell r="O78">
            <v>1341.9431999999999</v>
          </cell>
        </row>
        <row r="79">
          <cell r="B79">
            <v>1700006</v>
          </cell>
          <cell r="C79" t="str">
            <v>PARK bracket</v>
          </cell>
          <cell r="D79" t="str">
            <v>230</v>
          </cell>
          <cell r="E79" t="str">
            <v>5,43</v>
          </cell>
          <cell r="J79" t="str">
            <v>5,43</v>
          </cell>
          <cell r="K79">
            <v>5.8643999999999998</v>
          </cell>
          <cell r="L79">
            <v>6.9199919999999997</v>
          </cell>
          <cell r="M79">
            <v>8.649989999999999</v>
          </cell>
          <cell r="N79">
            <v>14.416649999999999</v>
          </cell>
          <cell r="O79">
            <v>1124.4986999999999</v>
          </cell>
        </row>
        <row r="80">
          <cell r="B80">
            <v>1700196</v>
          </cell>
          <cell r="C80" t="str">
            <v>PARK 240 bracket</v>
          </cell>
          <cell r="D80" t="str">
            <v>10</v>
          </cell>
          <cell r="E80" t="str">
            <v xml:space="preserve">-                             </v>
          </cell>
          <cell r="F80" t="str">
            <v xml:space="preserve">-                             </v>
          </cell>
          <cell r="G80" t="str">
            <v xml:space="preserve">-                             </v>
          </cell>
          <cell r="H80" t="str">
            <v xml:space="preserve">-                             </v>
          </cell>
          <cell r="I80" t="str">
            <v xml:space="preserve">-                             </v>
          </cell>
          <cell r="J80" t="str">
            <v>6,98</v>
          </cell>
          <cell r="K80">
            <v>7.5384000000000011</v>
          </cell>
          <cell r="L80">
            <v>8.8953120000000006</v>
          </cell>
          <cell r="M80">
            <v>11.119140000000002</v>
          </cell>
          <cell r="N80">
            <v>18.531900000000004</v>
          </cell>
          <cell r="O80">
            <v>1445.4882000000002</v>
          </cell>
        </row>
        <row r="81">
          <cell r="B81">
            <v>1700015</v>
          </cell>
          <cell r="C81" t="str">
            <v>PILOT  M end cap</v>
          </cell>
          <cell r="D81" t="str">
            <v>220</v>
          </cell>
          <cell r="E81" t="str">
            <v>1,18</v>
          </cell>
          <cell r="J81" t="str">
            <v>1,18</v>
          </cell>
          <cell r="K81">
            <v>1.2744</v>
          </cell>
          <cell r="L81">
            <v>1.5037919999999998</v>
          </cell>
          <cell r="M81">
            <v>1.8797399999999997</v>
          </cell>
          <cell r="N81">
            <v>3.1328999999999998</v>
          </cell>
          <cell r="O81">
            <v>244.36619999999999</v>
          </cell>
        </row>
        <row r="82">
          <cell r="B82" t="str">
            <v>Product  code</v>
          </cell>
          <cell r="C82" t="str">
            <v>Art.</v>
          </cell>
          <cell r="D82" t="str">
            <v>Purchase 2015 (pcs)</v>
          </cell>
          <cell r="E82" t="str">
            <v>Price 2015</v>
          </cell>
          <cell r="F82" t="str">
            <v>minus %</v>
          </cell>
          <cell r="G82" t="str">
            <v>0 %</v>
          </cell>
          <cell r="H82" t="str">
            <v>2 %</v>
          </cell>
          <cell r="I82" t="str">
            <v>more %</v>
          </cell>
          <cell r="J82" t="str">
            <v>Price 2016</v>
          </cell>
          <cell r="K82" t="str">
            <v>DDP</v>
          </cell>
          <cell r="L82" t="str">
            <v>НДС</v>
          </cell>
          <cell r="M82" t="str">
            <v>Мардж</v>
          </cell>
          <cell r="N82" t="str">
            <v>Розница</v>
          </cell>
          <cell r="O82" t="str">
            <v>Руб по</v>
          </cell>
        </row>
        <row r="83">
          <cell r="B83">
            <v>1700016</v>
          </cell>
          <cell r="C83" t="str">
            <v>PILOT MN end cap</v>
          </cell>
          <cell r="D83" t="str">
            <v>220</v>
          </cell>
          <cell r="E83" t="str">
            <v>1,57</v>
          </cell>
          <cell r="J83" t="str">
            <v>1,57</v>
          </cell>
          <cell r="K83">
            <v>1.6956000000000002</v>
          </cell>
          <cell r="L83">
            <v>2.0008080000000001</v>
          </cell>
          <cell r="M83">
            <v>2.50101</v>
          </cell>
          <cell r="N83">
            <v>4.1683500000000002</v>
          </cell>
          <cell r="O83">
            <v>325.13130000000001</v>
          </cell>
        </row>
        <row r="84">
          <cell r="B84">
            <v>1700017</v>
          </cell>
          <cell r="C84" t="str">
            <v>FINISH M internal end stop</v>
          </cell>
          <cell r="D84" t="str">
            <v>90</v>
          </cell>
          <cell r="E84" t="str">
            <v>3,54</v>
          </cell>
          <cell r="J84" t="str">
            <v>3,54</v>
          </cell>
          <cell r="K84">
            <v>3.8232000000000004</v>
          </cell>
          <cell r="L84">
            <v>4.5113760000000003</v>
          </cell>
          <cell r="M84">
            <v>5.6392199999999999</v>
          </cell>
          <cell r="N84">
            <v>9.3986999999999998</v>
          </cell>
          <cell r="O84">
            <v>733.09860000000003</v>
          </cell>
        </row>
        <row r="85">
          <cell r="B85">
            <v>1700194</v>
          </cell>
          <cell r="C85" t="str">
            <v>PADDOCK SM end stop</v>
          </cell>
          <cell r="D85" t="str">
            <v>0</v>
          </cell>
          <cell r="E85" t="str">
            <v>8,50</v>
          </cell>
          <cell r="J85" t="str">
            <v>5,92</v>
          </cell>
          <cell r="K85">
            <v>6.3936000000000002</v>
          </cell>
          <cell r="L85">
            <v>7.544448</v>
          </cell>
          <cell r="M85">
            <v>9.4305599999999998</v>
          </cell>
          <cell r="N85">
            <v>15.717600000000001</v>
          </cell>
          <cell r="O85">
            <v>1225.9728</v>
          </cell>
        </row>
        <row r="86">
          <cell r="B86">
            <v>1700182</v>
          </cell>
          <cell r="C86" t="str">
            <v>PADDOCK 2 end stop with roller</v>
          </cell>
          <cell r="D86" t="str">
            <v>0</v>
          </cell>
          <cell r="E86" t="str">
            <v>8,50</v>
          </cell>
          <cell r="J86" t="str">
            <v>9,98</v>
          </cell>
          <cell r="K86">
            <v>10.778400000000001</v>
          </cell>
          <cell r="L86">
            <v>12.718512</v>
          </cell>
          <cell r="M86">
            <v>15.898140000000001</v>
          </cell>
          <cell r="N86">
            <v>26.496900000000004</v>
          </cell>
          <cell r="O86">
            <v>2066.7582000000002</v>
          </cell>
        </row>
        <row r="87">
          <cell r="B87">
            <v>1700191</v>
          </cell>
          <cell r="C87" t="str">
            <v>PADDOCK 4 end stop with roller</v>
          </cell>
          <cell r="D87" t="str">
            <v>0</v>
          </cell>
          <cell r="E87" t="str">
            <v>14,45</v>
          </cell>
          <cell r="J87" t="str">
            <v>14,45</v>
          </cell>
          <cell r="K87">
            <v>15.606</v>
          </cell>
          <cell r="L87">
            <v>18.41508</v>
          </cell>
          <cell r="M87">
            <v>23.01885</v>
          </cell>
          <cell r="N87">
            <v>38.364750000000001</v>
          </cell>
          <cell r="O87">
            <v>2992.4504999999999</v>
          </cell>
        </row>
        <row r="89">
          <cell r="B89">
            <v>1700018</v>
          </cell>
          <cell r="C89" t="str">
            <v>SPEED L carriage</v>
          </cell>
          <cell r="D89" t="str">
            <v>145</v>
          </cell>
          <cell r="E89" t="str">
            <v>113,97</v>
          </cell>
          <cell r="J89" t="str">
            <v>113,97</v>
          </cell>
          <cell r="K89">
            <v>123.08760000000001</v>
          </cell>
          <cell r="L89">
            <v>145.243368</v>
          </cell>
          <cell r="M89">
            <v>181.55421000000001</v>
          </cell>
          <cell r="N89">
            <v>302.59035000000006</v>
          </cell>
          <cell r="O89">
            <v>23602.047300000006</v>
          </cell>
        </row>
        <row r="90">
          <cell r="B90">
            <v>1700179</v>
          </cell>
          <cell r="C90" t="str">
            <v>STAGE LB 6 "C" profile guide - ungalvanized</v>
          </cell>
          <cell r="D90" t="str">
            <v>0</v>
          </cell>
          <cell r="J90" t="str">
            <v>198,48</v>
          </cell>
          <cell r="K90">
            <v>214.35839999999999</v>
          </cell>
          <cell r="L90">
            <v>252.94291199999998</v>
          </cell>
          <cell r="M90">
            <v>316.17863999999997</v>
          </cell>
          <cell r="N90">
            <v>526.96439999999996</v>
          </cell>
          <cell r="O90">
            <v>41103.223199999993</v>
          </cell>
        </row>
        <row r="91">
          <cell r="B91">
            <v>1700217</v>
          </cell>
          <cell r="C91" t="str">
            <v>STAGE LB 4 "C" profile guide - ungalvanized</v>
          </cell>
          <cell r="D91" t="str">
            <v>0</v>
          </cell>
          <cell r="J91" t="str">
            <v>132,32</v>
          </cell>
          <cell r="K91">
            <v>142.90559999999999</v>
          </cell>
          <cell r="L91">
            <v>168.62860799999999</v>
          </cell>
          <cell r="M91">
            <v>210.78575999999998</v>
          </cell>
          <cell r="N91">
            <v>351.30959999999999</v>
          </cell>
          <cell r="O91">
            <v>27402.148799999999</v>
          </cell>
        </row>
        <row r="92">
          <cell r="B92">
            <v>1700178</v>
          </cell>
          <cell r="C92" t="str">
            <v>STAGE LB 3 "C" profile guide - ungalvanized</v>
          </cell>
          <cell r="D92" t="str">
            <v>0</v>
          </cell>
          <cell r="J92" t="str">
            <v>99,24</v>
          </cell>
          <cell r="K92">
            <v>107.17919999999999</v>
          </cell>
          <cell r="L92">
            <v>126.47145599999999</v>
          </cell>
          <cell r="M92">
            <v>158.08931999999999</v>
          </cell>
          <cell r="N92">
            <v>263.48219999999998</v>
          </cell>
          <cell r="O92">
            <v>20551.611599999997</v>
          </cell>
        </row>
        <row r="93">
          <cell r="B93">
            <v>1700218</v>
          </cell>
          <cell r="C93" t="str">
            <v>STAGE LB 2 "C" profile guide - ungalvanized</v>
          </cell>
          <cell r="D93" t="str">
            <v>0</v>
          </cell>
          <cell r="J93" t="str">
            <v>66,16</v>
          </cell>
          <cell r="K93">
            <v>71.452799999999996</v>
          </cell>
          <cell r="L93">
            <v>84.314303999999993</v>
          </cell>
          <cell r="M93">
            <v>105.39287999999999</v>
          </cell>
          <cell r="N93">
            <v>175.65479999999999</v>
          </cell>
          <cell r="O93">
            <v>13701.0744</v>
          </cell>
        </row>
        <row r="94">
          <cell r="B94">
            <v>1720046</v>
          </cell>
          <cell r="C94" t="str">
            <v>STAGE LB 1 "C" profile guide - ungalvanized</v>
          </cell>
          <cell r="D94" t="str">
            <v>486</v>
          </cell>
          <cell r="E94" t="str">
            <v>32,44</v>
          </cell>
          <cell r="J94" t="str">
            <v>33,08</v>
          </cell>
          <cell r="K94">
            <v>35.726399999999998</v>
          </cell>
          <cell r="L94">
            <v>42.157151999999996</v>
          </cell>
          <cell r="M94">
            <v>52.696439999999996</v>
          </cell>
          <cell r="N94">
            <v>87.827399999999997</v>
          </cell>
          <cell r="O94">
            <v>6850.5371999999998</v>
          </cell>
        </row>
        <row r="95">
          <cell r="B95">
            <v>1700180</v>
          </cell>
          <cell r="C95" t="str">
            <v>STAGE LZ 6 "C"profile guide - galvanized</v>
          </cell>
          <cell r="D95" t="str">
            <v>0</v>
          </cell>
          <cell r="J95" t="str">
            <v>210,90</v>
          </cell>
          <cell r="K95">
            <v>227.77200000000002</v>
          </cell>
          <cell r="L95">
            <v>268.77096</v>
          </cell>
          <cell r="M95">
            <v>335.96370000000002</v>
          </cell>
          <cell r="N95">
            <v>559.93950000000007</v>
          </cell>
          <cell r="O95">
            <v>43675.281000000003</v>
          </cell>
        </row>
        <row r="96">
          <cell r="B96">
            <v>1700219</v>
          </cell>
          <cell r="C96" t="str">
            <v>STAGE LZ 4 "C"profile guide - galvanized</v>
          </cell>
          <cell r="D96" t="str">
            <v>0</v>
          </cell>
          <cell r="J96" t="str">
            <v>140,60</v>
          </cell>
          <cell r="K96">
            <v>151.84800000000001</v>
          </cell>
          <cell r="L96">
            <v>179.18064000000001</v>
          </cell>
          <cell r="M96">
            <v>223.97580000000002</v>
          </cell>
          <cell r="N96">
            <v>373.29300000000006</v>
          </cell>
          <cell r="O96">
            <v>29116.854000000007</v>
          </cell>
        </row>
        <row r="97">
          <cell r="B97">
            <v>1700019</v>
          </cell>
          <cell r="C97" t="str">
            <v>STAGE LZ 3 "C"profile guide - galvanized</v>
          </cell>
          <cell r="D97" t="str">
            <v>0</v>
          </cell>
          <cell r="J97" t="str">
            <v>105,45</v>
          </cell>
          <cell r="K97">
            <v>113.88600000000001</v>
          </cell>
          <cell r="L97">
            <v>134.38548</v>
          </cell>
          <cell r="M97">
            <v>167.98185000000001</v>
          </cell>
          <cell r="N97">
            <v>279.96975000000003</v>
          </cell>
          <cell r="O97">
            <v>21837.640500000001</v>
          </cell>
        </row>
        <row r="98">
          <cell r="B98">
            <v>1700220</v>
          </cell>
          <cell r="C98" t="str">
            <v>STAGE LZ 2 "C"profile guide - galvanized</v>
          </cell>
          <cell r="D98" t="str">
            <v>0</v>
          </cell>
          <cell r="J98" t="str">
            <v>70,30</v>
          </cell>
          <cell r="K98">
            <v>75.924000000000007</v>
          </cell>
          <cell r="L98">
            <v>89.590320000000006</v>
          </cell>
          <cell r="M98">
            <v>111.98790000000001</v>
          </cell>
          <cell r="N98">
            <v>186.64650000000003</v>
          </cell>
          <cell r="O98">
            <v>14558.427000000003</v>
          </cell>
        </row>
        <row r="99">
          <cell r="B99">
            <v>1720052</v>
          </cell>
          <cell r="C99" t="str">
            <v>STAGE LZ 1 "C"profile guide - galvanized</v>
          </cell>
          <cell r="D99" t="str">
            <v>336</v>
          </cell>
          <cell r="E99" t="str">
            <v>34,47</v>
          </cell>
          <cell r="J99" t="str">
            <v>35,15</v>
          </cell>
          <cell r="K99">
            <v>37.962000000000003</v>
          </cell>
          <cell r="L99">
            <v>44.795160000000003</v>
          </cell>
          <cell r="M99">
            <v>55.993950000000005</v>
          </cell>
          <cell r="N99">
            <v>93.323250000000016</v>
          </cell>
          <cell r="O99">
            <v>7279.2135000000017</v>
          </cell>
        </row>
        <row r="100">
          <cell r="B100">
            <v>1700020</v>
          </cell>
          <cell r="C100" t="str">
            <v>RUN L guide support wheel</v>
          </cell>
          <cell r="D100" t="str">
            <v>117</v>
          </cell>
          <cell r="E100" t="str">
            <v>10,23</v>
          </cell>
          <cell r="J100" t="str">
            <v>11,49</v>
          </cell>
          <cell r="K100">
            <v>12.4092</v>
          </cell>
          <cell r="L100">
            <v>14.642856</v>
          </cell>
          <cell r="M100">
            <v>18.303570000000001</v>
          </cell>
          <cell r="N100">
            <v>30.505950000000002</v>
          </cell>
          <cell r="O100">
            <v>2379.4641000000001</v>
          </cell>
        </row>
        <row r="101">
          <cell r="B101">
            <v>1700021</v>
          </cell>
          <cell r="C101" t="str">
            <v>LAST L end stop</v>
          </cell>
          <cell r="D101" t="str">
            <v>117</v>
          </cell>
          <cell r="E101" t="str">
            <v>8,19</v>
          </cell>
          <cell r="J101" t="str">
            <v>10,24</v>
          </cell>
          <cell r="K101">
            <v>11.059200000000001</v>
          </cell>
          <cell r="L101">
            <v>13.049856</v>
          </cell>
          <cell r="M101">
            <v>16.31232</v>
          </cell>
          <cell r="N101">
            <v>27.187200000000001</v>
          </cell>
          <cell r="O101">
            <v>2120.6016</v>
          </cell>
        </row>
        <row r="102">
          <cell r="B102">
            <v>1700022</v>
          </cell>
          <cell r="C102" t="str">
            <v>PARK L bracket</v>
          </cell>
          <cell r="D102" t="str">
            <v>15</v>
          </cell>
          <cell r="E102" t="str">
            <v>9,96</v>
          </cell>
          <cell r="J102" t="str">
            <v>10,15</v>
          </cell>
          <cell r="K102">
            <v>10.962000000000002</v>
          </cell>
          <cell r="L102">
            <v>12.935160000000002</v>
          </cell>
          <cell r="M102">
            <v>16.168950000000002</v>
          </cell>
          <cell r="N102">
            <v>26.948250000000005</v>
          </cell>
          <cell r="O102">
            <v>2101.9635000000003</v>
          </cell>
        </row>
        <row r="103">
          <cell r="B103">
            <v>1700197</v>
          </cell>
          <cell r="C103" t="str">
            <v>PARK L 350 bracket</v>
          </cell>
          <cell r="D103" t="str">
            <v>6</v>
          </cell>
          <cell r="E103" t="str">
            <v>11,24</v>
          </cell>
          <cell r="J103" t="str">
            <v>11,46</v>
          </cell>
          <cell r="K103">
            <v>12.376800000000001</v>
          </cell>
          <cell r="L103">
            <v>14.604624000000001</v>
          </cell>
          <cell r="M103">
            <v>18.255780000000001</v>
          </cell>
          <cell r="N103">
            <v>30.426300000000005</v>
          </cell>
          <cell r="O103">
            <v>2373.2514000000006</v>
          </cell>
        </row>
        <row r="104">
          <cell r="B104">
            <v>1700023</v>
          </cell>
          <cell r="C104" t="str">
            <v>PILOT L end cap</v>
          </cell>
          <cell r="D104" t="str">
            <v>0</v>
          </cell>
          <cell r="E104" t="str">
            <v xml:space="preserve"> - </v>
          </cell>
          <cell r="F104" t="str">
            <v xml:space="preserve"> - </v>
          </cell>
          <cell r="G104" t="str">
            <v xml:space="preserve"> - </v>
          </cell>
          <cell r="H104" t="str">
            <v xml:space="preserve"> - </v>
          </cell>
          <cell r="I104" t="str">
            <v xml:space="preserve"> - </v>
          </cell>
          <cell r="J104" t="str">
            <v>1,94</v>
          </cell>
          <cell r="K104">
            <v>2.0952000000000002</v>
          </cell>
          <cell r="L104">
            <v>2.4723359999999999</v>
          </cell>
          <cell r="M104">
            <v>3.0904199999999999</v>
          </cell>
          <cell r="N104">
            <v>5.1507000000000005</v>
          </cell>
          <cell r="O104">
            <v>401.75460000000004</v>
          </cell>
        </row>
        <row r="105">
          <cell r="B105">
            <v>1700024</v>
          </cell>
          <cell r="C105" t="str">
            <v>PILOT LN  end cap</v>
          </cell>
          <cell r="D105" t="str">
            <v>114</v>
          </cell>
          <cell r="E105" t="str">
            <v>2,54</v>
          </cell>
          <cell r="J105" t="str">
            <v>2,59</v>
          </cell>
          <cell r="K105">
            <v>2.7972000000000001</v>
          </cell>
          <cell r="L105">
            <v>3.3006959999999999</v>
          </cell>
          <cell r="M105">
            <v>4.1258699999999999</v>
          </cell>
          <cell r="N105">
            <v>6.8764500000000002</v>
          </cell>
          <cell r="O105">
            <v>536.36310000000003</v>
          </cell>
        </row>
        <row r="106">
          <cell r="B106">
            <v>1700195</v>
          </cell>
          <cell r="C106" t="str">
            <v xml:space="preserve">PADDOCK L end stop </v>
          </cell>
          <cell r="D106" t="str">
            <v>0</v>
          </cell>
          <cell r="E106" t="str">
            <v>14,45</v>
          </cell>
          <cell r="J106" t="str">
            <v>8,92</v>
          </cell>
          <cell r="K106">
            <v>9.6336000000000013</v>
          </cell>
          <cell r="L106">
            <v>11.367648000000001</v>
          </cell>
          <cell r="M106">
            <v>14.209560000000002</v>
          </cell>
          <cell r="N106">
            <v>23.682600000000004</v>
          </cell>
          <cell r="O106">
            <v>1847.2428000000004</v>
          </cell>
        </row>
        <row r="107">
          <cell r="B107" t="str">
            <v>Product  code</v>
          </cell>
          <cell r="C107" t="str">
            <v>Art.</v>
          </cell>
          <cell r="D107" t="str">
            <v>Purchase 2015 (pcs)</v>
          </cell>
          <cell r="E107" t="str">
            <v>Price 2015</v>
          </cell>
          <cell r="F107" t="str">
            <v>minus %</v>
          </cell>
          <cell r="G107" t="str">
            <v>0 %</v>
          </cell>
          <cell r="H107" t="str">
            <v>2 %</v>
          </cell>
          <cell r="I107" t="str">
            <v>more %</v>
          </cell>
          <cell r="J107" t="str">
            <v>Price 2016</v>
          </cell>
          <cell r="K107" t="str">
            <v>DDP</v>
          </cell>
          <cell r="L107" t="str">
            <v>НДС</v>
          </cell>
          <cell r="M107" t="str">
            <v>Мардж</v>
          </cell>
          <cell r="N107" t="str">
            <v>Розница</v>
          </cell>
          <cell r="O107" t="str">
            <v>Руб по</v>
          </cell>
        </row>
        <row r="108">
          <cell r="B108">
            <v>1700192</v>
          </cell>
          <cell r="C108" t="str">
            <v>PADDOCK 6 end stop with roller</v>
          </cell>
          <cell r="D108" t="str">
            <v>0</v>
          </cell>
          <cell r="E108" t="str">
            <v>14,45</v>
          </cell>
          <cell r="J108" t="str">
            <v>18,94</v>
          </cell>
          <cell r="K108">
            <v>20.455200000000001</v>
          </cell>
          <cell r="L108">
            <v>24.137136000000002</v>
          </cell>
          <cell r="M108">
            <v>30.171420000000001</v>
          </cell>
          <cell r="N108">
            <v>50.285700000000006</v>
          </cell>
          <cell r="O108">
            <v>3922.2846000000004</v>
          </cell>
        </row>
        <row r="110">
          <cell r="B110">
            <v>1700161</v>
          </cell>
          <cell r="C110" t="str">
            <v>TRAIL 6 "V" profile guide</v>
          </cell>
          <cell r="D110" t="str">
            <v>0</v>
          </cell>
          <cell r="J110" t="str">
            <v>14,52</v>
          </cell>
          <cell r="K110">
            <v>15.681600000000001</v>
          </cell>
          <cell r="L110">
            <v>18.504287999999999</v>
          </cell>
          <cell r="M110">
            <v>23.13036</v>
          </cell>
          <cell r="N110">
            <v>38.550600000000003</v>
          </cell>
          <cell r="O110">
            <v>3006.9468000000002</v>
          </cell>
        </row>
        <row r="111">
          <cell r="B111">
            <v>1720055</v>
          </cell>
          <cell r="C111" t="str">
            <v>TRAIL 4 "V" profile guide</v>
          </cell>
          <cell r="D111" t="str">
            <v>0</v>
          </cell>
          <cell r="J111" t="str">
            <v>9,68</v>
          </cell>
          <cell r="K111">
            <v>10.4544</v>
          </cell>
          <cell r="L111">
            <v>12.336191999999999</v>
          </cell>
          <cell r="M111">
            <v>15.420239999999998</v>
          </cell>
          <cell r="N111">
            <v>25.700399999999998</v>
          </cell>
          <cell r="O111">
            <v>2004.6311999999998</v>
          </cell>
        </row>
        <row r="112">
          <cell r="B112">
            <v>1700203</v>
          </cell>
          <cell r="C112" t="str">
            <v>TRAIL 3 "V" profile guide</v>
          </cell>
          <cell r="D112" t="str">
            <v>0</v>
          </cell>
          <cell r="J112" t="str">
            <v>7,26</v>
          </cell>
          <cell r="K112">
            <v>7.8408000000000007</v>
          </cell>
          <cell r="L112">
            <v>9.2521439999999995</v>
          </cell>
          <cell r="M112">
            <v>11.56518</v>
          </cell>
          <cell r="N112">
            <v>19.275300000000001</v>
          </cell>
          <cell r="O112">
            <v>1503.4734000000001</v>
          </cell>
        </row>
        <row r="113">
          <cell r="B113">
            <v>1720057</v>
          </cell>
          <cell r="C113" t="str">
            <v>TRAIL 2 "V" profile guide</v>
          </cell>
          <cell r="D113" t="str">
            <v>0</v>
          </cell>
          <cell r="J113" t="str">
            <v>4,84</v>
          </cell>
          <cell r="K113">
            <v>5.2271999999999998</v>
          </cell>
          <cell r="L113">
            <v>6.1680959999999994</v>
          </cell>
          <cell r="M113">
            <v>7.710119999999999</v>
          </cell>
          <cell r="N113">
            <v>12.850199999999999</v>
          </cell>
          <cell r="O113">
            <v>1002.3155999999999</v>
          </cell>
        </row>
        <row r="114">
          <cell r="B114">
            <v>1720058</v>
          </cell>
          <cell r="C114" t="str">
            <v>TRAIL 1 "V" profile guide</v>
          </cell>
          <cell r="D114" t="str">
            <v>0</v>
          </cell>
          <cell r="E114" t="str">
            <v>2,42</v>
          </cell>
          <cell r="J114" t="str">
            <v>2,42</v>
          </cell>
          <cell r="K114">
            <v>2.6135999999999999</v>
          </cell>
          <cell r="L114">
            <v>3.0840479999999997</v>
          </cell>
          <cell r="M114">
            <v>3.8550599999999995</v>
          </cell>
          <cell r="N114">
            <v>6.4250999999999996</v>
          </cell>
          <cell r="O114">
            <v>501.15779999999995</v>
          </cell>
        </row>
        <row r="115">
          <cell r="B115">
            <v>1700162</v>
          </cell>
          <cell r="C115" t="str">
            <v>ROAD 6 "O" profile guide</v>
          </cell>
          <cell r="D115" t="str">
            <v>0</v>
          </cell>
          <cell r="J115" t="str">
            <v>14,76</v>
          </cell>
          <cell r="K115">
            <v>15.940800000000001</v>
          </cell>
          <cell r="L115">
            <v>18.810144000000001</v>
          </cell>
          <cell r="M115">
            <v>23.512680000000003</v>
          </cell>
          <cell r="N115">
            <v>39.18780000000001</v>
          </cell>
          <cell r="O115">
            <v>3056.6484000000009</v>
          </cell>
        </row>
        <row r="116">
          <cell r="B116">
            <v>1720061</v>
          </cell>
          <cell r="C116" t="str">
            <v>ROAD 4 "O" profile guide</v>
          </cell>
          <cell r="D116" t="str">
            <v>0</v>
          </cell>
          <cell r="J116" t="str">
            <v>9,84</v>
          </cell>
          <cell r="K116">
            <v>10.6272</v>
          </cell>
          <cell r="L116">
            <v>12.540096</v>
          </cell>
          <cell r="M116">
            <v>15.67512</v>
          </cell>
          <cell r="N116">
            <v>26.1252</v>
          </cell>
          <cell r="O116">
            <v>2037.7655999999999</v>
          </cell>
        </row>
        <row r="117">
          <cell r="B117">
            <v>1700204</v>
          </cell>
          <cell r="C117" t="str">
            <v>ROAD 3 "O" profile guide</v>
          </cell>
          <cell r="D117" t="str">
            <v>0</v>
          </cell>
          <cell r="J117" t="str">
            <v>7,38</v>
          </cell>
          <cell r="K117">
            <v>7.9704000000000006</v>
          </cell>
          <cell r="L117">
            <v>9.4050720000000005</v>
          </cell>
          <cell r="M117">
            <v>11.756340000000002</v>
          </cell>
          <cell r="N117">
            <v>19.593900000000005</v>
          </cell>
          <cell r="O117">
            <v>1528.3242000000005</v>
          </cell>
        </row>
        <row r="118">
          <cell r="B118">
            <v>1720063</v>
          </cell>
          <cell r="C118" t="str">
            <v>ROAD 2 "O" profile guide</v>
          </cell>
          <cell r="D118" t="str">
            <v>0</v>
          </cell>
          <cell r="J118" t="str">
            <v>4,92</v>
          </cell>
          <cell r="K118">
            <v>5.3136000000000001</v>
          </cell>
          <cell r="L118">
            <v>6.2700480000000001</v>
          </cell>
          <cell r="M118">
            <v>7.8375599999999999</v>
          </cell>
          <cell r="N118">
            <v>13.0626</v>
          </cell>
          <cell r="O118">
            <v>1018.8828</v>
          </cell>
        </row>
        <row r="119">
          <cell r="B119">
            <v>1720064</v>
          </cell>
          <cell r="C119" t="str">
            <v>ROAD 1 "O" profile guide</v>
          </cell>
          <cell r="D119" t="str">
            <v>2 202</v>
          </cell>
          <cell r="E119" t="str">
            <v>2,42</v>
          </cell>
          <cell r="J119" t="str">
            <v>2,46</v>
          </cell>
          <cell r="K119">
            <v>2.6568000000000001</v>
          </cell>
          <cell r="L119">
            <v>3.135024</v>
          </cell>
          <cell r="M119">
            <v>3.9187799999999999</v>
          </cell>
          <cell r="N119">
            <v>6.5312999999999999</v>
          </cell>
          <cell r="O119">
            <v>509.44139999999999</v>
          </cell>
        </row>
        <row r="120">
          <cell r="B120">
            <v>1700163</v>
          </cell>
          <cell r="C120" t="str">
            <v>SOHAJ 6 "O" profile guide</v>
          </cell>
          <cell r="D120" t="str">
            <v>0</v>
          </cell>
          <cell r="J120" t="str">
            <v>36,12</v>
          </cell>
          <cell r="K120">
            <v>39.009599999999999</v>
          </cell>
          <cell r="L120">
            <v>46.031327999999995</v>
          </cell>
          <cell r="M120">
            <v>57.539159999999995</v>
          </cell>
          <cell r="N120">
            <v>95.898600000000002</v>
          </cell>
          <cell r="O120">
            <v>7480.0907999999999</v>
          </cell>
        </row>
        <row r="121">
          <cell r="B121">
            <v>1720067</v>
          </cell>
          <cell r="C121" t="str">
            <v>SOHAJ 4 "O" profile guide</v>
          </cell>
          <cell r="D121" t="str">
            <v>0</v>
          </cell>
          <cell r="J121" t="str">
            <v>24,08</v>
          </cell>
          <cell r="K121">
            <v>26.006399999999999</v>
          </cell>
          <cell r="L121">
            <v>30.687551999999997</v>
          </cell>
          <cell r="M121">
            <v>38.359439999999992</v>
          </cell>
          <cell r="N121">
            <v>63.932399999999987</v>
          </cell>
          <cell r="O121">
            <v>4986.7271999999994</v>
          </cell>
        </row>
        <row r="122">
          <cell r="B122">
            <v>1700205</v>
          </cell>
          <cell r="C122" t="str">
            <v>SOHAJ 3 "O" profile guide</v>
          </cell>
          <cell r="D122" t="str">
            <v>0</v>
          </cell>
          <cell r="J122" t="str">
            <v>18,06</v>
          </cell>
          <cell r="K122">
            <v>19.504799999999999</v>
          </cell>
          <cell r="L122">
            <v>23.015663999999997</v>
          </cell>
          <cell r="M122">
            <v>28.769579999999998</v>
          </cell>
          <cell r="N122">
            <v>47.949300000000001</v>
          </cell>
          <cell r="O122">
            <v>3740.0454</v>
          </cell>
        </row>
        <row r="123">
          <cell r="B123">
            <v>1720069</v>
          </cell>
          <cell r="C123" t="str">
            <v>SOHAJ 2 "O" profile guide</v>
          </cell>
          <cell r="D123" t="str">
            <v>0</v>
          </cell>
          <cell r="J123" t="str">
            <v>12,04</v>
          </cell>
          <cell r="K123">
            <v>13.0032</v>
          </cell>
          <cell r="L123">
            <v>15.343775999999998</v>
          </cell>
          <cell r="M123">
            <v>19.179719999999996</v>
          </cell>
          <cell r="N123">
            <v>31.966199999999994</v>
          </cell>
          <cell r="O123">
            <v>2493.3635999999997</v>
          </cell>
        </row>
        <row r="124">
          <cell r="B124">
            <v>1720070</v>
          </cell>
          <cell r="C124" t="str">
            <v>SOHAJ 1 "O" profile guide</v>
          </cell>
          <cell r="D124" t="str">
            <v>0</v>
          </cell>
          <cell r="E124" t="str">
            <v>5,91</v>
          </cell>
          <cell r="J124" t="str">
            <v>6,02</v>
          </cell>
          <cell r="K124">
            <v>6.5015999999999998</v>
          </cell>
          <cell r="L124">
            <v>7.6718879999999992</v>
          </cell>
          <cell r="M124">
            <v>9.5898599999999981</v>
          </cell>
          <cell r="N124">
            <v>15.983099999999997</v>
          </cell>
          <cell r="O124">
            <v>1246.6817999999998</v>
          </cell>
        </row>
        <row r="125">
          <cell r="B125">
            <v>1700025</v>
          </cell>
          <cell r="C125" t="str">
            <v>WV 620 wheel</v>
          </cell>
          <cell r="D125" t="str">
            <v>0</v>
          </cell>
          <cell r="E125" t="str">
            <v>2,63</v>
          </cell>
          <cell r="J125" t="str">
            <v>2,68</v>
          </cell>
          <cell r="K125">
            <v>2.8944000000000005</v>
          </cell>
          <cell r="L125">
            <v>3.4153920000000006</v>
          </cell>
          <cell r="M125">
            <v>4.2692400000000008</v>
          </cell>
          <cell r="N125">
            <v>7.1154000000000019</v>
          </cell>
          <cell r="O125">
            <v>555.00120000000015</v>
          </cell>
        </row>
        <row r="126">
          <cell r="B126">
            <v>1700026</v>
          </cell>
          <cell r="C126" t="str">
            <v>WV 820 wheel</v>
          </cell>
          <cell r="D126" t="str">
            <v>0</v>
          </cell>
          <cell r="E126" t="str">
            <v>3,31</v>
          </cell>
          <cell r="J126" t="str">
            <v>3,37</v>
          </cell>
          <cell r="K126">
            <v>3.6396000000000002</v>
          </cell>
          <cell r="L126">
            <v>4.2947280000000001</v>
          </cell>
          <cell r="M126">
            <v>5.3684099999999999</v>
          </cell>
          <cell r="N126">
            <v>8.9473500000000001</v>
          </cell>
          <cell r="O126">
            <v>697.89329999999995</v>
          </cell>
        </row>
        <row r="127">
          <cell r="B127">
            <v>1700027</v>
          </cell>
          <cell r="C127" t="str">
            <v>WV 920 wheel</v>
          </cell>
          <cell r="D127" t="str">
            <v>0</v>
          </cell>
          <cell r="E127" t="str">
            <v>3,81</v>
          </cell>
          <cell r="J127" t="str">
            <v>3,89</v>
          </cell>
          <cell r="K127">
            <v>4.2012</v>
          </cell>
          <cell r="L127">
            <v>4.9574159999999994</v>
          </cell>
          <cell r="M127">
            <v>6.196769999999999</v>
          </cell>
          <cell r="N127">
            <v>10.32795</v>
          </cell>
          <cell r="O127">
            <v>805.58010000000002</v>
          </cell>
        </row>
        <row r="128">
          <cell r="B128">
            <v>1700028</v>
          </cell>
          <cell r="C128" t="str">
            <v>WV 1020 wheel</v>
          </cell>
          <cell r="D128" t="str">
            <v>0</v>
          </cell>
          <cell r="E128" t="str">
            <v>4,00</v>
          </cell>
          <cell r="J128" t="str">
            <v>4,08</v>
          </cell>
          <cell r="K128">
            <v>4.4064000000000005</v>
          </cell>
          <cell r="L128">
            <v>5.1995520000000006</v>
          </cell>
          <cell r="M128">
            <v>6.4994400000000008</v>
          </cell>
          <cell r="N128">
            <v>10.832400000000002</v>
          </cell>
          <cell r="O128">
            <v>844.92720000000008</v>
          </cell>
        </row>
        <row r="129">
          <cell r="B129">
            <v>1700029</v>
          </cell>
          <cell r="C129" t="str">
            <v>WO 824 wheel</v>
          </cell>
          <cell r="D129" t="str">
            <v>300</v>
          </cell>
          <cell r="E129" t="str">
            <v>3,59</v>
          </cell>
          <cell r="J129" t="str">
            <v>3,96</v>
          </cell>
          <cell r="K129">
            <v>4.2768000000000006</v>
          </cell>
          <cell r="L129">
            <v>5.0466240000000004</v>
          </cell>
          <cell r="M129">
            <v>6.3082800000000008</v>
          </cell>
          <cell r="N129">
            <v>10.513800000000002</v>
          </cell>
          <cell r="O129">
            <v>820.07640000000015</v>
          </cell>
        </row>
        <row r="130">
          <cell r="B130">
            <v>1700221</v>
          </cell>
          <cell r="C130" t="str">
            <v>WO 924 wheel</v>
          </cell>
          <cell r="D130" t="str">
            <v>0</v>
          </cell>
          <cell r="E130" t="str">
            <v xml:space="preserve"> -</v>
          </cell>
          <cell r="F130" t="str">
            <v xml:space="preserve"> -</v>
          </cell>
          <cell r="G130" t="str">
            <v xml:space="preserve"> -</v>
          </cell>
          <cell r="H130" t="str">
            <v xml:space="preserve"> -</v>
          </cell>
          <cell r="I130" t="str">
            <v xml:space="preserve"> -</v>
          </cell>
          <cell r="J130" t="str">
            <v>4,43</v>
          </cell>
          <cell r="K130">
            <v>4.7843999999999998</v>
          </cell>
          <cell r="L130">
            <v>5.6455919999999997</v>
          </cell>
          <cell r="M130">
            <v>7.0569899999999999</v>
          </cell>
          <cell r="N130">
            <v>11.761649999999999</v>
          </cell>
          <cell r="O130">
            <v>917.40869999999995</v>
          </cell>
        </row>
        <row r="131">
          <cell r="B131">
            <v>1700030</v>
          </cell>
          <cell r="C131" t="str">
            <v>WO 1024 wheel</v>
          </cell>
          <cell r="D131" t="str">
            <v>130</v>
          </cell>
          <cell r="E131" t="str">
            <v>6,36</v>
          </cell>
          <cell r="J131" t="str">
            <v>6,36</v>
          </cell>
          <cell r="K131">
            <v>6.8688000000000011</v>
          </cell>
          <cell r="L131">
            <v>8.1051840000000013</v>
          </cell>
          <cell r="M131">
            <v>10.131480000000002</v>
          </cell>
          <cell r="N131">
            <v>16.885800000000003</v>
          </cell>
          <cell r="O131">
            <v>1317.0924000000002</v>
          </cell>
        </row>
        <row r="132">
          <cell r="B132" t="str">
            <v>Product  code</v>
          </cell>
          <cell r="C132" t="str">
            <v>Art.</v>
          </cell>
          <cell r="D132" t="str">
            <v>Purchase 2015 (pcs)</v>
          </cell>
          <cell r="E132" t="str">
            <v>Price 2015</v>
          </cell>
          <cell r="F132" t="str">
            <v>minus %</v>
          </cell>
          <cell r="G132" t="str">
            <v>0 %</v>
          </cell>
          <cell r="H132" t="str">
            <v>2 %</v>
          </cell>
          <cell r="I132" t="str">
            <v>more %</v>
          </cell>
          <cell r="J132" t="str">
            <v>Price 2016</v>
          </cell>
          <cell r="K132" t="str">
            <v>DDP</v>
          </cell>
          <cell r="L132" t="str">
            <v>НДС</v>
          </cell>
          <cell r="M132" t="str">
            <v>Мардж</v>
          </cell>
          <cell r="N132" t="str">
            <v>Розница</v>
          </cell>
          <cell r="O132" t="str">
            <v>Руб по</v>
          </cell>
        </row>
        <row r="133">
          <cell r="B133">
            <v>1700031</v>
          </cell>
          <cell r="C133" t="str">
            <v>WTV 624 wheel</v>
          </cell>
          <cell r="D133" t="str">
            <v>0</v>
          </cell>
          <cell r="E133" t="str">
            <v>4,58</v>
          </cell>
          <cell r="J133" t="str">
            <v>4,85</v>
          </cell>
          <cell r="K133">
            <v>5.2379999999999995</v>
          </cell>
          <cell r="L133">
            <v>6.180839999999999</v>
          </cell>
          <cell r="M133">
            <v>7.726049999999999</v>
          </cell>
          <cell r="N133">
            <v>12.876749999999999</v>
          </cell>
          <cell r="O133">
            <v>1004.3865</v>
          </cell>
        </row>
        <row r="134">
          <cell r="B134">
            <v>1700032</v>
          </cell>
          <cell r="C134" t="str">
            <v>WTV 824 wheel</v>
          </cell>
          <cell r="D134" t="str">
            <v>0</v>
          </cell>
          <cell r="E134" t="str">
            <v>5,27</v>
          </cell>
          <cell r="J134" t="str">
            <v>5,37</v>
          </cell>
          <cell r="K134">
            <v>5.7996000000000008</v>
          </cell>
          <cell r="L134">
            <v>6.8435280000000009</v>
          </cell>
          <cell r="M134">
            <v>8.5544100000000007</v>
          </cell>
          <cell r="N134">
            <v>14.257350000000002</v>
          </cell>
          <cell r="O134">
            <v>1112.0733000000002</v>
          </cell>
        </row>
        <row r="135">
          <cell r="B135">
            <v>1700033</v>
          </cell>
          <cell r="C135" t="str">
            <v>WTO 625 wheel</v>
          </cell>
          <cell r="D135" t="str">
            <v>0</v>
          </cell>
          <cell r="E135" t="str">
            <v>4,68</v>
          </cell>
          <cell r="J135" t="str">
            <v>4,86</v>
          </cell>
          <cell r="K135">
            <v>5.248800000000001</v>
          </cell>
          <cell r="L135">
            <v>6.1935840000000013</v>
          </cell>
          <cell r="M135">
            <v>7.7419800000000016</v>
          </cell>
          <cell r="N135">
            <v>12.903300000000003</v>
          </cell>
          <cell r="O135">
            <v>1006.4574000000002</v>
          </cell>
        </row>
        <row r="136">
          <cell r="B136">
            <v>1700034</v>
          </cell>
          <cell r="C136" t="str">
            <v>WTO 825 wheel</v>
          </cell>
          <cell r="D136" t="str">
            <v>0</v>
          </cell>
          <cell r="E136" t="str">
            <v>5,27</v>
          </cell>
          <cell r="J136" t="str">
            <v>5,37</v>
          </cell>
          <cell r="K136">
            <v>5.7996000000000008</v>
          </cell>
          <cell r="L136">
            <v>6.8435280000000009</v>
          </cell>
          <cell r="M136">
            <v>8.5544100000000007</v>
          </cell>
          <cell r="N136">
            <v>14.257350000000002</v>
          </cell>
          <cell r="O136">
            <v>1112.0733000000002</v>
          </cell>
        </row>
        <row r="137">
          <cell r="B137">
            <v>1700035</v>
          </cell>
          <cell r="C137" t="str">
            <v>WSV 820 wheel</v>
          </cell>
          <cell r="D137" t="str">
            <v>0</v>
          </cell>
          <cell r="E137" t="str">
            <v>4,56</v>
          </cell>
          <cell r="J137" t="str">
            <v>4,65</v>
          </cell>
          <cell r="K137">
            <v>5.0220000000000011</v>
          </cell>
          <cell r="L137">
            <v>5.9259600000000008</v>
          </cell>
          <cell r="M137">
            <v>7.4074500000000008</v>
          </cell>
          <cell r="N137">
            <v>12.345750000000002</v>
          </cell>
          <cell r="O137">
            <v>962.96850000000018</v>
          </cell>
        </row>
        <row r="138">
          <cell r="B138">
            <v>1700036</v>
          </cell>
          <cell r="C138" t="str">
            <v>WSV 920 wheel</v>
          </cell>
          <cell r="D138" t="str">
            <v>0</v>
          </cell>
          <cell r="E138" t="str">
            <v>5,30</v>
          </cell>
          <cell r="J138" t="str">
            <v>5,40</v>
          </cell>
          <cell r="K138">
            <v>5.8320000000000007</v>
          </cell>
          <cell r="L138">
            <v>6.8817600000000008</v>
          </cell>
          <cell r="M138">
            <v>8.6022000000000016</v>
          </cell>
          <cell r="N138">
            <v>14.337000000000003</v>
          </cell>
          <cell r="O138">
            <v>1118.2860000000003</v>
          </cell>
        </row>
        <row r="139">
          <cell r="B139">
            <v>1700037</v>
          </cell>
          <cell r="C139" t="str">
            <v>WSV 1020 wheel</v>
          </cell>
          <cell r="D139" t="str">
            <v>0</v>
          </cell>
          <cell r="E139" t="str">
            <v>5,43</v>
          </cell>
          <cell r="J139" t="str">
            <v>5,53</v>
          </cell>
          <cell r="K139">
            <v>5.9724000000000004</v>
          </cell>
          <cell r="L139">
            <v>7.0474319999999997</v>
          </cell>
          <cell r="M139">
            <v>8.809289999999999</v>
          </cell>
          <cell r="N139">
            <v>14.682149999999998</v>
          </cell>
          <cell r="O139">
            <v>1145.2076999999999</v>
          </cell>
        </row>
        <row r="140">
          <cell r="B140">
            <v>1700039</v>
          </cell>
          <cell r="C140" t="str">
            <v>WSO 824 wheel</v>
          </cell>
          <cell r="D140" t="str">
            <v>400</v>
          </cell>
          <cell r="E140" t="str">
            <v>4,99</v>
          </cell>
          <cell r="J140" t="str">
            <v>5,38</v>
          </cell>
          <cell r="K140">
            <v>5.8104000000000005</v>
          </cell>
          <cell r="L140">
            <v>6.8562720000000006</v>
          </cell>
          <cell r="M140">
            <v>8.5703400000000016</v>
          </cell>
          <cell r="N140">
            <v>14.283900000000003</v>
          </cell>
          <cell r="O140">
            <v>1114.1442000000002</v>
          </cell>
        </row>
        <row r="141">
          <cell r="B141">
            <v>1700040</v>
          </cell>
          <cell r="C141" t="str">
            <v>WSO 924 wheel</v>
          </cell>
          <cell r="D141" t="str">
            <v>0</v>
          </cell>
          <cell r="E141" t="str">
            <v>5,80</v>
          </cell>
          <cell r="J141" t="str">
            <v>5,91</v>
          </cell>
          <cell r="K141">
            <v>6.3828000000000005</v>
          </cell>
          <cell r="L141">
            <v>7.5317040000000004</v>
          </cell>
          <cell r="M141">
            <v>9.4146300000000007</v>
          </cell>
          <cell r="N141">
            <v>15.691050000000002</v>
          </cell>
          <cell r="O141">
            <v>1223.9019000000003</v>
          </cell>
        </row>
        <row r="142">
          <cell r="B142">
            <v>1700041</v>
          </cell>
          <cell r="C142" t="str">
            <v>WSO 1024 wheel</v>
          </cell>
          <cell r="D142" t="str">
            <v>20</v>
          </cell>
          <cell r="E142" t="str">
            <v>5,81</v>
          </cell>
          <cell r="J142" t="str">
            <v>5,92</v>
          </cell>
          <cell r="K142">
            <v>6.3936000000000002</v>
          </cell>
          <cell r="L142">
            <v>7.544448</v>
          </cell>
          <cell r="M142">
            <v>9.4305599999999998</v>
          </cell>
          <cell r="N142">
            <v>15.717600000000001</v>
          </cell>
          <cell r="O142">
            <v>1225.9728</v>
          </cell>
        </row>
        <row r="143">
          <cell r="B143">
            <v>1700042</v>
          </cell>
          <cell r="C143" t="str">
            <v>RW 26 nylon guide roller</v>
          </cell>
          <cell r="D143" t="str">
            <v>0</v>
          </cell>
          <cell r="E143" t="str">
            <v>0,86</v>
          </cell>
          <cell r="J143" t="str">
            <v>0,87</v>
          </cell>
          <cell r="K143">
            <v>0.9396000000000001</v>
          </cell>
          <cell r="L143">
            <v>1.1087280000000002</v>
          </cell>
          <cell r="M143">
            <v>1.3859100000000002</v>
          </cell>
          <cell r="N143">
            <v>2.3098500000000004</v>
          </cell>
          <cell r="O143">
            <v>180.16830000000004</v>
          </cell>
        </row>
        <row r="144">
          <cell r="B144">
            <v>1700043</v>
          </cell>
          <cell r="C144" t="str">
            <v>RW 30 nylon guide roller</v>
          </cell>
          <cell r="D144" t="str">
            <v>0</v>
          </cell>
          <cell r="E144" t="str">
            <v>0,99</v>
          </cell>
          <cell r="J144" t="str">
            <v>1,06</v>
          </cell>
          <cell r="K144">
            <v>1.1448</v>
          </cell>
          <cell r="L144">
            <v>1.3508640000000001</v>
          </cell>
          <cell r="M144">
            <v>1.68858</v>
          </cell>
          <cell r="N144">
            <v>2.8143000000000002</v>
          </cell>
          <cell r="O144">
            <v>219.51540000000003</v>
          </cell>
        </row>
        <row r="145">
          <cell r="B145">
            <v>1700044</v>
          </cell>
          <cell r="C145" t="str">
            <v>RW 40 nylon guide roller</v>
          </cell>
          <cell r="D145" t="str">
            <v>0</v>
          </cell>
          <cell r="E145" t="str">
            <v>1,38</v>
          </cell>
          <cell r="J145" t="str">
            <v>1,47</v>
          </cell>
          <cell r="K145">
            <v>1.5876000000000001</v>
          </cell>
          <cell r="L145">
            <v>1.8733680000000001</v>
          </cell>
          <cell r="M145">
            <v>2.34171</v>
          </cell>
          <cell r="N145">
            <v>3.9028499999999999</v>
          </cell>
          <cell r="O145">
            <v>304.42230000000001</v>
          </cell>
        </row>
        <row r="146">
          <cell r="B146">
            <v>1700200</v>
          </cell>
          <cell r="C146" t="str">
            <v>RR 26 nylon guide roller</v>
          </cell>
          <cell r="D146" t="str">
            <v>0</v>
          </cell>
          <cell r="E146" t="str">
            <v>0,86</v>
          </cell>
          <cell r="J146" t="str">
            <v>0,87</v>
          </cell>
          <cell r="K146">
            <v>0.9396000000000001</v>
          </cell>
          <cell r="L146">
            <v>1.1087280000000002</v>
          </cell>
          <cell r="M146">
            <v>1.3859100000000002</v>
          </cell>
          <cell r="N146">
            <v>2.3098500000000004</v>
          </cell>
          <cell r="O146">
            <v>180.16830000000004</v>
          </cell>
        </row>
        <row r="147">
          <cell r="B147">
            <v>1700201</v>
          </cell>
          <cell r="C147" t="str">
            <v>RR 30 nylon guide roller</v>
          </cell>
          <cell r="D147" t="str">
            <v>0</v>
          </cell>
          <cell r="E147" t="str">
            <v>0,99</v>
          </cell>
          <cell r="J147" t="str">
            <v>1,06</v>
          </cell>
          <cell r="K147">
            <v>1.1448</v>
          </cell>
          <cell r="L147">
            <v>1.3508640000000001</v>
          </cell>
          <cell r="M147">
            <v>1.68858</v>
          </cell>
          <cell r="N147">
            <v>2.8143000000000002</v>
          </cell>
          <cell r="O147">
            <v>219.51540000000003</v>
          </cell>
        </row>
        <row r="148">
          <cell r="B148">
            <v>1700202</v>
          </cell>
          <cell r="C148" t="str">
            <v>RR 40 nylon guide roller</v>
          </cell>
          <cell r="D148" t="str">
            <v>0</v>
          </cell>
          <cell r="E148" t="str">
            <v>1,39</v>
          </cell>
          <cell r="J148" t="str">
            <v>1,47</v>
          </cell>
          <cell r="K148">
            <v>1.5876000000000001</v>
          </cell>
          <cell r="L148">
            <v>1.8733680000000001</v>
          </cell>
          <cell r="M148">
            <v>2.34171</v>
          </cell>
          <cell r="N148">
            <v>3.9028499999999999</v>
          </cell>
          <cell r="O148">
            <v>304.42230000000001</v>
          </cell>
        </row>
        <row r="149">
          <cell r="B149">
            <v>1700045</v>
          </cell>
          <cell r="C149" t="str">
            <v>ROB 36 nylon guide roller</v>
          </cell>
          <cell r="D149" t="str">
            <v>0</v>
          </cell>
          <cell r="E149" t="str">
            <v>1,23</v>
          </cell>
          <cell r="J149" t="str">
            <v>1,23</v>
          </cell>
          <cell r="K149">
            <v>1.3284</v>
          </cell>
          <cell r="L149">
            <v>1.567512</v>
          </cell>
          <cell r="M149">
            <v>1.95939</v>
          </cell>
          <cell r="N149">
            <v>3.2656499999999999</v>
          </cell>
          <cell r="O149">
            <v>254.72069999999999</v>
          </cell>
        </row>
        <row r="150">
          <cell r="B150">
            <v>1700046</v>
          </cell>
          <cell r="C150" t="str">
            <v>RB 26  nylon guide roller</v>
          </cell>
          <cell r="D150" t="str">
            <v>0</v>
          </cell>
          <cell r="E150" t="str">
            <v>1,23</v>
          </cell>
          <cell r="J150" t="str">
            <v>1,23</v>
          </cell>
          <cell r="K150">
            <v>1.3284</v>
          </cell>
          <cell r="L150">
            <v>1.567512</v>
          </cell>
          <cell r="M150">
            <v>1.95939</v>
          </cell>
          <cell r="N150">
            <v>3.2656499999999999</v>
          </cell>
          <cell r="O150">
            <v>254.72069999999999</v>
          </cell>
        </row>
        <row r="151">
          <cell r="B151">
            <v>1700222</v>
          </cell>
          <cell r="C151" t="str">
            <v>RB 30  nylon guide roller</v>
          </cell>
          <cell r="D151" t="str">
            <v>0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1,56</v>
          </cell>
          <cell r="K151">
            <v>1.6848000000000001</v>
          </cell>
          <cell r="L151">
            <v>1.9880640000000001</v>
          </cell>
          <cell r="M151">
            <v>2.48508</v>
          </cell>
          <cell r="N151">
            <v>4.1417999999999999</v>
          </cell>
          <cell r="O151">
            <v>323.06040000000002</v>
          </cell>
        </row>
        <row r="152">
          <cell r="B152">
            <v>1700047</v>
          </cell>
          <cell r="C152" t="str">
            <v>RB 32  black guide roller</v>
          </cell>
          <cell r="D152" t="str">
            <v>0</v>
          </cell>
          <cell r="E152" t="str">
            <v>1,61</v>
          </cell>
          <cell r="J152" t="str">
            <v>1,61</v>
          </cell>
          <cell r="K152">
            <v>1.7388000000000001</v>
          </cell>
          <cell r="L152">
            <v>2.0517840000000001</v>
          </cell>
          <cell r="M152">
            <v>2.56473</v>
          </cell>
          <cell r="N152">
            <v>4.2745500000000005</v>
          </cell>
          <cell r="O152">
            <v>333.41490000000005</v>
          </cell>
        </row>
        <row r="153">
          <cell r="B153">
            <v>1700048</v>
          </cell>
          <cell r="C153" t="str">
            <v>RB 42  black guide roller</v>
          </cell>
          <cell r="D153" t="str">
            <v>0</v>
          </cell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2,16</v>
          </cell>
          <cell r="K153">
            <v>2.3328000000000002</v>
          </cell>
          <cell r="L153">
            <v>2.752704</v>
          </cell>
          <cell r="M153">
            <v>3.4408799999999999</v>
          </cell>
          <cell r="N153">
            <v>5.7347999999999999</v>
          </cell>
          <cell r="O153">
            <v>447.31439999999998</v>
          </cell>
        </row>
        <row r="154">
          <cell r="B154">
            <v>1700049</v>
          </cell>
          <cell r="C154" t="str">
            <v>SR 2 roller guide plate</v>
          </cell>
          <cell r="D154" t="str">
            <v>0</v>
          </cell>
          <cell r="E154" t="str">
            <v>2,98</v>
          </cell>
          <cell r="J154" t="str">
            <v>3,57</v>
          </cell>
          <cell r="K154">
            <v>3.8555999999999999</v>
          </cell>
          <cell r="L154">
            <v>4.5496080000000001</v>
          </cell>
          <cell r="M154">
            <v>5.6870099999999999</v>
          </cell>
          <cell r="N154">
            <v>9.4783500000000007</v>
          </cell>
          <cell r="O154">
            <v>739.31130000000007</v>
          </cell>
        </row>
        <row r="155">
          <cell r="B155">
            <v>1700183</v>
          </cell>
          <cell r="C155" t="str">
            <v>FRS 2 roller guide plate</v>
          </cell>
          <cell r="D155" t="str">
            <v>60</v>
          </cell>
          <cell r="E155" t="str">
            <v>3,68</v>
          </cell>
          <cell r="J155" t="str">
            <v>3,68</v>
          </cell>
          <cell r="K155">
            <v>3.9744000000000006</v>
          </cell>
          <cell r="L155">
            <v>4.6897920000000006</v>
          </cell>
          <cell r="M155">
            <v>5.8622400000000008</v>
          </cell>
          <cell r="N155">
            <v>9.7704000000000022</v>
          </cell>
          <cell r="O155">
            <v>762.09120000000019</v>
          </cell>
        </row>
        <row r="156">
          <cell r="B156">
            <v>1700184</v>
          </cell>
          <cell r="C156" t="str">
            <v>FRM 2 roller guide plate</v>
          </cell>
          <cell r="D156" t="str">
            <v>60</v>
          </cell>
          <cell r="E156" t="str">
            <v>5,98</v>
          </cell>
          <cell r="J156" t="str">
            <v>5,98</v>
          </cell>
          <cell r="K156">
            <v>6.458400000000001</v>
          </cell>
          <cell r="L156">
            <v>7.6209120000000006</v>
          </cell>
          <cell r="M156">
            <v>9.5261400000000016</v>
          </cell>
          <cell r="N156">
            <v>15.876900000000003</v>
          </cell>
          <cell r="O156">
            <v>1238.3982000000003</v>
          </cell>
        </row>
        <row r="157">
          <cell r="B157" t="str">
            <v>Product  code</v>
          </cell>
          <cell r="C157" t="str">
            <v>Art.</v>
          </cell>
          <cell r="D157" t="str">
            <v>Purchase 2015 (pcs)</v>
          </cell>
          <cell r="E157" t="str">
            <v>Price 2015</v>
          </cell>
          <cell r="F157" t="str">
            <v>minus %</v>
          </cell>
          <cell r="G157" t="str">
            <v>0 %</v>
          </cell>
          <cell r="H157" t="str">
            <v>2 %</v>
          </cell>
          <cell r="I157" t="str">
            <v>more %</v>
          </cell>
          <cell r="J157" t="str">
            <v>Price 2016</v>
          </cell>
          <cell r="K157" t="str">
            <v>DDP</v>
          </cell>
          <cell r="L157" t="str">
            <v>НДС</v>
          </cell>
          <cell r="M157" t="str">
            <v>Мардж</v>
          </cell>
          <cell r="N157" t="str">
            <v>Розница</v>
          </cell>
          <cell r="O157" t="str">
            <v>Руб по</v>
          </cell>
        </row>
        <row r="158">
          <cell r="B158">
            <v>1700185</v>
          </cell>
          <cell r="C158" t="str">
            <v>GRS 4 roller guide plate</v>
          </cell>
          <cell r="D158" t="str">
            <v>280</v>
          </cell>
          <cell r="E158" t="str">
            <v>6,53</v>
          </cell>
          <cell r="J158" t="str">
            <v>7,51</v>
          </cell>
          <cell r="K158">
            <v>8.1108000000000011</v>
          </cell>
          <cell r="L158">
            <v>9.5707440000000013</v>
          </cell>
          <cell r="M158">
            <v>11.963430000000002</v>
          </cell>
          <cell r="N158">
            <v>19.939050000000005</v>
          </cell>
          <cell r="O158">
            <v>1555.2459000000003</v>
          </cell>
        </row>
        <row r="159">
          <cell r="B159">
            <v>1700186</v>
          </cell>
          <cell r="C159" t="str">
            <v>GRM 4 roller guide plate</v>
          </cell>
          <cell r="D159" t="str">
            <v>60</v>
          </cell>
          <cell r="E159" t="str">
            <v>14,68</v>
          </cell>
          <cell r="J159" t="str">
            <v>14,68</v>
          </cell>
          <cell r="K159">
            <v>15.8544</v>
          </cell>
          <cell r="L159">
            <v>18.708192</v>
          </cell>
          <cell r="M159">
            <v>23.38524</v>
          </cell>
          <cell r="N159">
            <v>38.9754</v>
          </cell>
          <cell r="O159">
            <v>3040.0812000000001</v>
          </cell>
        </row>
        <row r="161">
          <cell r="B161">
            <v>1700053</v>
          </cell>
          <cell r="C161" t="str">
            <v>LOCK L hook lock</v>
          </cell>
          <cell r="D161" t="str">
            <v>250</v>
          </cell>
          <cell r="E161" t="str">
            <v>9,49</v>
          </cell>
          <cell r="J161" t="str">
            <v>9,49</v>
          </cell>
          <cell r="K161">
            <v>10.2492</v>
          </cell>
          <cell r="L161">
            <v>12.094056</v>
          </cell>
          <cell r="M161">
            <v>15.117570000000001</v>
          </cell>
          <cell r="N161">
            <v>25.195950000000003</v>
          </cell>
          <cell r="O161">
            <v>1965.2841000000003</v>
          </cell>
        </row>
        <row r="162">
          <cell r="B162">
            <v>1700054</v>
          </cell>
          <cell r="C162" t="str">
            <v>DOCK 42 end stop</v>
          </cell>
          <cell r="D162" t="str">
            <v>0</v>
          </cell>
          <cell r="E162" t="str">
            <v>4,23</v>
          </cell>
          <cell r="J162" t="str">
            <v>4,23</v>
          </cell>
          <cell r="K162">
            <v>4.5684000000000005</v>
          </cell>
          <cell r="L162">
            <v>5.3907120000000006</v>
          </cell>
          <cell r="M162">
            <v>6.7383900000000008</v>
          </cell>
          <cell r="N162">
            <v>11.230650000000002</v>
          </cell>
          <cell r="O162">
            <v>875.99070000000017</v>
          </cell>
        </row>
        <row r="163">
          <cell r="B163">
            <v>1700055</v>
          </cell>
          <cell r="C163" t="str">
            <v>DOCK 52 end stop</v>
          </cell>
          <cell r="D163" t="str">
            <v>0</v>
          </cell>
          <cell r="E163" t="str">
            <v>4,40</v>
          </cell>
          <cell r="J163" t="str">
            <v>4,40</v>
          </cell>
          <cell r="K163">
            <v>4.7520000000000007</v>
          </cell>
          <cell r="L163">
            <v>5.6073600000000008</v>
          </cell>
          <cell r="M163">
            <v>7.0092000000000008</v>
          </cell>
          <cell r="N163">
            <v>11.682000000000002</v>
          </cell>
          <cell r="O163">
            <v>911.19600000000014</v>
          </cell>
        </row>
        <row r="164">
          <cell r="B164">
            <v>1700056</v>
          </cell>
          <cell r="C164" t="str">
            <v>DOCK 62 end stop</v>
          </cell>
          <cell r="D164" t="str">
            <v>30</v>
          </cell>
          <cell r="E164" t="str">
            <v>4,56</v>
          </cell>
          <cell r="J164" t="str">
            <v>4,56</v>
          </cell>
          <cell r="K164">
            <v>4.9248000000000003</v>
          </cell>
          <cell r="L164">
            <v>5.8112640000000004</v>
          </cell>
          <cell r="M164">
            <v>7.2640800000000008</v>
          </cell>
          <cell r="N164">
            <v>12.106800000000002</v>
          </cell>
          <cell r="O164">
            <v>944.33040000000017</v>
          </cell>
        </row>
        <row r="165">
          <cell r="B165">
            <v>1700057</v>
          </cell>
          <cell r="C165" t="str">
            <v>V/6 rack</v>
          </cell>
          <cell r="D165" t="str">
            <v>3 000</v>
          </cell>
          <cell r="E165" t="str">
            <v>3,30</v>
          </cell>
          <cell r="J165" t="str">
            <v>3,36</v>
          </cell>
          <cell r="K165">
            <v>3.6288</v>
          </cell>
          <cell r="L165">
            <v>4.2819839999999996</v>
          </cell>
          <cell r="M165">
            <v>5.3524799999999999</v>
          </cell>
          <cell r="N165">
            <v>8.9207999999999998</v>
          </cell>
          <cell r="O165">
            <v>695.82240000000002</v>
          </cell>
        </row>
        <row r="166">
          <cell r="B166">
            <v>1700181</v>
          </cell>
          <cell r="C166" t="str">
            <v>S/6 rack</v>
          </cell>
          <cell r="D166" t="str">
            <v>0</v>
          </cell>
          <cell r="E166" t="str">
            <v>5,80</v>
          </cell>
          <cell r="J166" t="str">
            <v>5,80</v>
          </cell>
          <cell r="K166">
            <v>6.2640000000000002</v>
          </cell>
          <cell r="L166">
            <v>7.3915199999999999</v>
          </cell>
          <cell r="M166">
            <v>9.2393999999999998</v>
          </cell>
          <cell r="N166">
            <v>15.399000000000001</v>
          </cell>
          <cell r="O166">
            <v>1201.1220000000001</v>
          </cell>
        </row>
        <row r="167">
          <cell r="B167">
            <v>1700058</v>
          </cell>
          <cell r="C167" t="str">
            <v>Z/8 rack</v>
          </cell>
          <cell r="D167" t="str">
            <v>0</v>
          </cell>
          <cell r="E167" t="str">
            <v>4,66</v>
          </cell>
          <cell r="J167" t="str">
            <v>4,75</v>
          </cell>
          <cell r="K167">
            <v>5.1300000000000008</v>
          </cell>
          <cell r="L167">
            <v>6.0534000000000008</v>
          </cell>
          <cell r="M167">
            <v>7.5667500000000008</v>
          </cell>
          <cell r="N167">
            <v>12.611250000000002</v>
          </cell>
          <cell r="O167">
            <v>983.67750000000012</v>
          </cell>
        </row>
        <row r="168">
          <cell r="B168">
            <v>1700193</v>
          </cell>
          <cell r="C168" t="str">
            <v>Z/12 rack</v>
          </cell>
          <cell r="D168" t="str">
            <v>0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5,26</v>
          </cell>
          <cell r="K168">
            <v>5.6808000000000005</v>
          </cell>
          <cell r="L168">
            <v>6.7033440000000004</v>
          </cell>
          <cell r="M168">
            <v>8.3791799999999999</v>
          </cell>
          <cell r="N168">
            <v>13.965300000000001</v>
          </cell>
          <cell r="O168">
            <v>1089.2934</v>
          </cell>
        </row>
        <row r="169">
          <cell r="B169">
            <v>1700059</v>
          </cell>
          <cell r="C169" t="str">
            <v>ROOF 3 B  cap</v>
          </cell>
          <cell r="D169" t="str">
            <v>0</v>
          </cell>
          <cell r="E169" t="str">
            <v>0,20</v>
          </cell>
          <cell r="J169" t="str">
            <v>0,24</v>
          </cell>
          <cell r="K169">
            <v>0.25919999999999999</v>
          </cell>
          <cell r="L169">
            <v>0.30585599999999996</v>
          </cell>
          <cell r="M169">
            <v>0.38231999999999994</v>
          </cell>
          <cell r="N169">
            <v>0.63719999999999988</v>
          </cell>
          <cell r="O169">
            <v>49.701599999999992</v>
          </cell>
        </row>
        <row r="170">
          <cell r="B170">
            <v>1700060</v>
          </cell>
          <cell r="C170" t="str">
            <v>ROOF 4 B cap</v>
          </cell>
          <cell r="D170" t="str">
            <v>0</v>
          </cell>
          <cell r="E170" t="str">
            <v>0,23</v>
          </cell>
          <cell r="J170" t="str">
            <v>0,25</v>
          </cell>
          <cell r="K170">
            <v>0.27</v>
          </cell>
          <cell r="L170">
            <v>0.31859999999999999</v>
          </cell>
          <cell r="M170">
            <v>0.39824999999999999</v>
          </cell>
          <cell r="N170">
            <v>0.66375000000000006</v>
          </cell>
          <cell r="O170">
            <v>51.772500000000008</v>
          </cell>
        </row>
        <row r="171">
          <cell r="B171">
            <v>1700061</v>
          </cell>
          <cell r="C171" t="str">
            <v>ROOF 5 B cap</v>
          </cell>
          <cell r="D171" t="str">
            <v>0</v>
          </cell>
          <cell r="E171" t="str">
            <v>0,26</v>
          </cell>
          <cell r="J171" t="str">
            <v>0,26</v>
          </cell>
          <cell r="K171">
            <v>0.28080000000000005</v>
          </cell>
          <cell r="L171">
            <v>0.33134400000000003</v>
          </cell>
          <cell r="M171">
            <v>0.41418000000000005</v>
          </cell>
          <cell r="N171">
            <v>0.69030000000000014</v>
          </cell>
          <cell r="O171">
            <v>53.84340000000001</v>
          </cell>
        </row>
        <row r="172">
          <cell r="B172">
            <v>1700062</v>
          </cell>
          <cell r="C172" t="str">
            <v>ROOF 6 B cap</v>
          </cell>
          <cell r="D172" t="str">
            <v>0</v>
          </cell>
          <cell r="E172" t="str">
            <v>0,28</v>
          </cell>
          <cell r="J172" t="str">
            <v>0,30</v>
          </cell>
          <cell r="K172">
            <v>0.32400000000000001</v>
          </cell>
          <cell r="L172">
            <v>0.38231999999999999</v>
          </cell>
          <cell r="M172">
            <v>0.47789999999999999</v>
          </cell>
          <cell r="N172">
            <v>0.79649999999999999</v>
          </cell>
          <cell r="O172">
            <v>62.126999999999995</v>
          </cell>
        </row>
        <row r="173">
          <cell r="B173">
            <v>1700063</v>
          </cell>
          <cell r="C173" t="str">
            <v>ROOF 8 B cap</v>
          </cell>
          <cell r="D173" t="str">
            <v>50</v>
          </cell>
          <cell r="E173" t="str">
            <v>0,30</v>
          </cell>
          <cell r="J173" t="str">
            <v>0,38</v>
          </cell>
          <cell r="K173">
            <v>0.41040000000000004</v>
          </cell>
          <cell r="L173">
            <v>0.48427200000000004</v>
          </cell>
          <cell r="M173">
            <v>0.60533999999999999</v>
          </cell>
          <cell r="N173">
            <v>1.0089000000000001</v>
          </cell>
          <cell r="O173">
            <v>78.694200000000009</v>
          </cell>
        </row>
        <row r="174">
          <cell r="B174">
            <v>1700064</v>
          </cell>
          <cell r="C174" t="str">
            <v>ROOF 10 B cap</v>
          </cell>
          <cell r="D174" t="str">
            <v>0</v>
          </cell>
          <cell r="E174" t="str">
            <v>0,40</v>
          </cell>
          <cell r="J174" t="str">
            <v>0,52</v>
          </cell>
          <cell r="K174">
            <v>0.5616000000000001</v>
          </cell>
          <cell r="L174">
            <v>0.66268800000000005</v>
          </cell>
          <cell r="M174">
            <v>0.8283600000000001</v>
          </cell>
          <cell r="N174">
            <v>1.3806000000000003</v>
          </cell>
          <cell r="O174">
            <v>107.68680000000002</v>
          </cell>
        </row>
        <row r="175">
          <cell r="B175">
            <v>1700065</v>
          </cell>
          <cell r="C175" t="str">
            <v>ROOF 12 B cap</v>
          </cell>
          <cell r="D175" t="str">
            <v>50</v>
          </cell>
          <cell r="E175" t="str">
            <v>0,44</v>
          </cell>
          <cell r="J175" t="str">
            <v>0,83</v>
          </cell>
          <cell r="K175">
            <v>0.89639999999999997</v>
          </cell>
          <cell r="L175">
            <v>1.0577519999999998</v>
          </cell>
          <cell r="M175">
            <v>1.3221899999999998</v>
          </cell>
          <cell r="N175">
            <v>2.2036499999999997</v>
          </cell>
          <cell r="O175">
            <v>171.88469999999998</v>
          </cell>
        </row>
        <row r="176">
          <cell r="B176">
            <v>1700066</v>
          </cell>
          <cell r="C176" t="str">
            <v>ROOF 15 B cap</v>
          </cell>
          <cell r="D176" t="str">
            <v>50</v>
          </cell>
          <cell r="E176" t="str">
            <v>0,69</v>
          </cell>
          <cell r="J176" t="str">
            <v>1,12</v>
          </cell>
          <cell r="K176">
            <v>1.2096000000000002</v>
          </cell>
          <cell r="L176">
            <v>1.4273280000000002</v>
          </cell>
          <cell r="M176">
            <v>1.7841600000000002</v>
          </cell>
          <cell r="N176">
            <v>2.9736000000000002</v>
          </cell>
          <cell r="O176">
            <v>231.94080000000002</v>
          </cell>
        </row>
        <row r="177">
          <cell r="B177">
            <v>1700067</v>
          </cell>
          <cell r="C177" t="str">
            <v>ROOF 20 B cap</v>
          </cell>
          <cell r="D177" t="str">
            <v>0</v>
          </cell>
          <cell r="E177" t="str">
            <v>2,51</v>
          </cell>
          <cell r="J177" t="str">
            <v>2,51</v>
          </cell>
          <cell r="K177">
            <v>2.7107999999999999</v>
          </cell>
          <cell r="L177">
            <v>3.1987439999999996</v>
          </cell>
          <cell r="M177">
            <v>3.9984299999999995</v>
          </cell>
          <cell r="N177">
            <v>6.6640499999999996</v>
          </cell>
          <cell r="O177">
            <v>519.79589999999996</v>
          </cell>
        </row>
        <row r="178">
          <cell r="B178">
            <v>1700068</v>
          </cell>
          <cell r="C178" t="str">
            <v>ROOF 3 S cap</v>
          </cell>
          <cell r="D178" t="str">
            <v>0</v>
          </cell>
          <cell r="E178" t="str">
            <v>0,26</v>
          </cell>
          <cell r="J178" t="str">
            <v>0,30</v>
          </cell>
          <cell r="K178">
            <v>0.32400000000000001</v>
          </cell>
          <cell r="L178">
            <v>0.38231999999999999</v>
          </cell>
          <cell r="M178">
            <v>0.47789999999999999</v>
          </cell>
          <cell r="N178">
            <v>0.79649999999999999</v>
          </cell>
          <cell r="O178">
            <v>62.126999999999995</v>
          </cell>
        </row>
        <row r="179">
          <cell r="B179">
            <v>1700069</v>
          </cell>
          <cell r="C179" t="str">
            <v>ROOF 4 S cap</v>
          </cell>
          <cell r="D179" t="str">
            <v>0</v>
          </cell>
          <cell r="E179" t="str">
            <v>0,28</v>
          </cell>
          <cell r="J179" t="str">
            <v>0,32</v>
          </cell>
          <cell r="K179">
            <v>0.34560000000000002</v>
          </cell>
          <cell r="L179">
            <v>0.407808</v>
          </cell>
          <cell r="M179">
            <v>0.50975999999999999</v>
          </cell>
          <cell r="N179">
            <v>0.84960000000000002</v>
          </cell>
          <cell r="O179">
            <v>66.268799999999999</v>
          </cell>
        </row>
        <row r="180">
          <cell r="B180">
            <v>1700070</v>
          </cell>
          <cell r="C180" t="str">
            <v>ROOF 5 S cap</v>
          </cell>
          <cell r="D180" t="str">
            <v>0</v>
          </cell>
          <cell r="E180" t="str">
            <v>0,32</v>
          </cell>
          <cell r="J180" t="str">
            <v>0,33</v>
          </cell>
          <cell r="K180">
            <v>0.35640000000000005</v>
          </cell>
          <cell r="L180">
            <v>0.42055200000000004</v>
          </cell>
          <cell r="M180">
            <v>0.52568999999999999</v>
          </cell>
          <cell r="N180">
            <v>0.87614999999999998</v>
          </cell>
          <cell r="O180">
            <v>68.339699999999993</v>
          </cell>
        </row>
        <row r="181">
          <cell r="B181">
            <v>1700071</v>
          </cell>
          <cell r="C181" t="str">
            <v>ROOF 6 S cap</v>
          </cell>
          <cell r="D181" t="str">
            <v>0</v>
          </cell>
          <cell r="E181" t="str">
            <v>0,34</v>
          </cell>
          <cell r="J181" t="str">
            <v>0,38</v>
          </cell>
          <cell r="K181">
            <v>0.41040000000000004</v>
          </cell>
          <cell r="L181">
            <v>0.48427200000000004</v>
          </cell>
          <cell r="M181">
            <v>0.60533999999999999</v>
          </cell>
          <cell r="N181">
            <v>1.0089000000000001</v>
          </cell>
          <cell r="O181">
            <v>78.694200000000009</v>
          </cell>
        </row>
        <row r="182">
          <cell r="B182" t="str">
            <v>Product  code</v>
          </cell>
          <cell r="C182" t="str">
            <v>Art.</v>
          </cell>
          <cell r="D182" t="str">
            <v>Purchase 2015 (pcs)</v>
          </cell>
          <cell r="E182" t="str">
            <v>Price 2015</v>
          </cell>
          <cell r="F182" t="str">
            <v>minus %</v>
          </cell>
          <cell r="G182" t="str">
            <v>0 %</v>
          </cell>
          <cell r="H182" t="str">
            <v>2 %</v>
          </cell>
          <cell r="I182" t="str">
            <v>more %</v>
          </cell>
          <cell r="J182" t="str">
            <v>Price 2016</v>
          </cell>
          <cell r="K182" t="str">
            <v>DDP</v>
          </cell>
          <cell r="L182" t="str">
            <v>НДС</v>
          </cell>
          <cell r="M182" t="str">
            <v>Мардж</v>
          </cell>
          <cell r="N182" t="str">
            <v>Розница</v>
          </cell>
          <cell r="O182" t="str">
            <v>Руб по</v>
          </cell>
        </row>
        <row r="183">
          <cell r="B183">
            <v>1700072</v>
          </cell>
          <cell r="C183" t="str">
            <v>ROOF 8 S cap</v>
          </cell>
          <cell r="D183" t="str">
            <v>0</v>
          </cell>
          <cell r="E183" t="str">
            <v>0,38</v>
          </cell>
          <cell r="J183" t="str">
            <v>0,49</v>
          </cell>
          <cell r="K183">
            <v>0.5292</v>
          </cell>
          <cell r="L183">
            <v>0.62445600000000001</v>
          </cell>
          <cell r="M183">
            <v>0.78056999999999999</v>
          </cell>
          <cell r="N183">
            <v>1.3009500000000001</v>
          </cell>
          <cell r="O183">
            <v>101.47410000000001</v>
          </cell>
        </row>
        <row r="184">
          <cell r="B184">
            <v>1700073</v>
          </cell>
          <cell r="C184" t="str">
            <v>ROOF 10 S cap</v>
          </cell>
          <cell r="D184" t="str">
            <v>0</v>
          </cell>
          <cell r="E184" t="str">
            <v>0,68</v>
          </cell>
          <cell r="J184" t="str">
            <v>0,68</v>
          </cell>
          <cell r="K184">
            <v>0.73440000000000005</v>
          </cell>
          <cell r="L184">
            <v>0.86659200000000003</v>
          </cell>
          <cell r="M184">
            <v>1.08324</v>
          </cell>
          <cell r="N184">
            <v>1.8054000000000001</v>
          </cell>
          <cell r="O184">
            <v>140.8212</v>
          </cell>
        </row>
        <row r="185">
          <cell r="B185">
            <v>1700074</v>
          </cell>
          <cell r="C185" t="str">
            <v>ROOF 12 S cap</v>
          </cell>
          <cell r="D185" t="str">
            <v>0</v>
          </cell>
          <cell r="E185" t="str">
            <v>0,90</v>
          </cell>
          <cell r="J185" t="str">
            <v>1,04</v>
          </cell>
          <cell r="K185">
            <v>1.1232000000000002</v>
          </cell>
          <cell r="L185">
            <v>1.3253760000000001</v>
          </cell>
          <cell r="M185">
            <v>1.6567200000000002</v>
          </cell>
          <cell r="N185">
            <v>2.7612000000000005</v>
          </cell>
          <cell r="O185">
            <v>215.37360000000004</v>
          </cell>
        </row>
        <row r="186">
          <cell r="B186">
            <v>1700075</v>
          </cell>
          <cell r="C186" t="str">
            <v>ROOF 15 S cap</v>
          </cell>
          <cell r="D186" t="str">
            <v>0</v>
          </cell>
          <cell r="E186" t="str">
            <v>1,35</v>
          </cell>
          <cell r="J186" t="str">
            <v>1,40</v>
          </cell>
          <cell r="K186">
            <v>1.512</v>
          </cell>
          <cell r="L186">
            <v>1.78416</v>
          </cell>
          <cell r="M186">
            <v>2.2302</v>
          </cell>
          <cell r="N186">
            <v>3.7170000000000001</v>
          </cell>
          <cell r="O186">
            <v>289.92599999999999</v>
          </cell>
        </row>
        <row r="187">
          <cell r="B187">
            <v>1700076</v>
          </cell>
          <cell r="C187" t="str">
            <v>ROOF 20 S cap</v>
          </cell>
          <cell r="D187" t="str">
            <v>0</v>
          </cell>
          <cell r="E187" t="str">
            <v>2,86</v>
          </cell>
          <cell r="J187" t="str">
            <v>3,14</v>
          </cell>
          <cell r="K187">
            <v>3.3912000000000004</v>
          </cell>
          <cell r="L187">
            <v>4.0016160000000003</v>
          </cell>
          <cell r="M187">
            <v>5.0020199999999999</v>
          </cell>
          <cell r="N187">
            <v>8.3367000000000004</v>
          </cell>
          <cell r="O187">
            <v>650.26260000000002</v>
          </cell>
        </row>
        <row r="188">
          <cell r="B188">
            <v>1700077</v>
          </cell>
          <cell r="C188" t="str">
            <v>LIMIT end stop</v>
          </cell>
          <cell r="D188" t="str">
            <v>0</v>
          </cell>
          <cell r="E188" t="str">
            <v>1,25</v>
          </cell>
          <cell r="J188" t="str">
            <v>1,27</v>
          </cell>
          <cell r="K188">
            <v>1.3716000000000002</v>
          </cell>
          <cell r="L188">
            <v>1.6184880000000001</v>
          </cell>
          <cell r="M188">
            <v>2.02311</v>
          </cell>
          <cell r="N188">
            <v>3.3718500000000002</v>
          </cell>
          <cell r="O188">
            <v>263.0043</v>
          </cell>
        </row>
        <row r="189">
          <cell r="B189">
            <v>1700078</v>
          </cell>
          <cell r="C189" t="str">
            <v>LIMIT S end stop</v>
          </cell>
          <cell r="D189" t="str">
            <v>0</v>
          </cell>
          <cell r="E189" t="str">
            <v>2,64</v>
          </cell>
          <cell r="J189" t="str">
            <v>2,69</v>
          </cell>
          <cell r="K189">
            <v>2.9052000000000002</v>
          </cell>
          <cell r="L189">
            <v>3.4281360000000003</v>
          </cell>
          <cell r="M189">
            <v>4.2851700000000008</v>
          </cell>
          <cell r="N189">
            <v>7.1419500000000014</v>
          </cell>
          <cell r="O189">
            <v>557.07210000000009</v>
          </cell>
        </row>
        <row r="190">
          <cell r="B190">
            <v>1700079</v>
          </cell>
          <cell r="C190" t="str">
            <v>LIMIT M end stop</v>
          </cell>
          <cell r="D190" t="str">
            <v>20</v>
          </cell>
          <cell r="E190" t="str">
            <v>3,15</v>
          </cell>
          <cell r="J190" t="str">
            <v>3,21</v>
          </cell>
          <cell r="K190">
            <v>3.4668000000000001</v>
          </cell>
          <cell r="L190">
            <v>4.0908239999999996</v>
          </cell>
          <cell r="M190">
            <v>5.113529999999999</v>
          </cell>
          <cell r="N190">
            <v>8.522549999999999</v>
          </cell>
          <cell r="O190">
            <v>664.75889999999993</v>
          </cell>
        </row>
        <row r="191">
          <cell r="B191">
            <v>1700080</v>
          </cell>
          <cell r="C191" t="str">
            <v>END S  rubber end stop</v>
          </cell>
          <cell r="D191" t="str">
            <v>30</v>
          </cell>
          <cell r="E191" t="str">
            <v>0,42</v>
          </cell>
          <cell r="J191" t="str">
            <v>0,42</v>
          </cell>
          <cell r="K191">
            <v>0.4536</v>
          </cell>
          <cell r="L191">
            <v>0.53524799999999995</v>
          </cell>
          <cell r="M191">
            <v>0.66905999999999999</v>
          </cell>
          <cell r="N191">
            <v>1.1151</v>
          </cell>
          <cell r="O191">
            <v>86.977800000000002</v>
          </cell>
        </row>
        <row r="192">
          <cell r="B192">
            <v>1700081</v>
          </cell>
          <cell r="C192" t="str">
            <v>END M  rubber end stop</v>
          </cell>
          <cell r="D192" t="str">
            <v>30</v>
          </cell>
          <cell r="E192" t="str">
            <v>0,91</v>
          </cell>
          <cell r="J192" t="str">
            <v>0,91</v>
          </cell>
          <cell r="K192">
            <v>0.98280000000000012</v>
          </cell>
          <cell r="L192">
            <v>1.1597040000000001</v>
          </cell>
          <cell r="M192">
            <v>1.44963</v>
          </cell>
          <cell r="N192">
            <v>2.4160500000000003</v>
          </cell>
          <cell r="O192">
            <v>188.45190000000002</v>
          </cell>
        </row>
        <row r="193">
          <cell r="B193">
            <v>1700082</v>
          </cell>
          <cell r="C193" t="str">
            <v>END L rubber end stop</v>
          </cell>
          <cell r="D193" t="str">
            <v>30</v>
          </cell>
          <cell r="E193" t="str">
            <v>1,02</v>
          </cell>
          <cell r="J193" t="str">
            <v>1,02</v>
          </cell>
          <cell r="K193">
            <v>1.1016000000000001</v>
          </cell>
          <cell r="L193">
            <v>1.2998880000000002</v>
          </cell>
          <cell r="M193">
            <v>1.6248600000000002</v>
          </cell>
          <cell r="N193">
            <v>2.7081000000000004</v>
          </cell>
          <cell r="O193">
            <v>211.23180000000002</v>
          </cell>
        </row>
        <row r="194">
          <cell r="B194">
            <v>1700083</v>
          </cell>
          <cell r="C194" t="str">
            <v>ES 40 end stop</v>
          </cell>
          <cell r="D194" t="str">
            <v>0</v>
          </cell>
          <cell r="E194" t="str">
            <v>1,64</v>
          </cell>
          <cell r="J194" t="str">
            <v>1,67</v>
          </cell>
          <cell r="K194">
            <v>1.8036000000000001</v>
          </cell>
          <cell r="L194">
            <v>2.1282480000000001</v>
          </cell>
          <cell r="M194">
            <v>2.66031</v>
          </cell>
          <cell r="N194">
            <v>4.4338500000000005</v>
          </cell>
          <cell r="O194">
            <v>345.84030000000001</v>
          </cell>
        </row>
        <row r="195">
          <cell r="B195">
            <v>1700084</v>
          </cell>
          <cell r="C195" t="str">
            <v>ES 50 end stop</v>
          </cell>
          <cell r="D195" t="str">
            <v>0</v>
          </cell>
          <cell r="E195" t="str">
            <v>2,16</v>
          </cell>
          <cell r="J195" t="str">
            <v>2,20</v>
          </cell>
          <cell r="K195">
            <v>2.3760000000000003</v>
          </cell>
          <cell r="L195">
            <v>2.8036800000000004</v>
          </cell>
          <cell r="M195">
            <v>3.5046000000000004</v>
          </cell>
          <cell r="N195">
            <v>5.8410000000000011</v>
          </cell>
          <cell r="O195">
            <v>455.59800000000007</v>
          </cell>
        </row>
        <row r="196">
          <cell r="B196">
            <v>1700089</v>
          </cell>
          <cell r="C196" t="str">
            <v>ES 40 PN end stop</v>
          </cell>
          <cell r="D196" t="str">
            <v>0</v>
          </cell>
          <cell r="E196" t="str">
            <v>3,45</v>
          </cell>
          <cell r="J196" t="str">
            <v>3,51</v>
          </cell>
          <cell r="K196">
            <v>3.7907999999999999</v>
          </cell>
          <cell r="L196">
            <v>4.4731439999999996</v>
          </cell>
          <cell r="M196">
            <v>5.591429999999999</v>
          </cell>
          <cell r="N196">
            <v>9.3190499999999989</v>
          </cell>
          <cell r="O196">
            <v>726.88589999999988</v>
          </cell>
        </row>
        <row r="197">
          <cell r="B197">
            <v>1700090</v>
          </cell>
          <cell r="C197" t="str">
            <v>ES 50 PN end stop</v>
          </cell>
          <cell r="D197" t="str">
            <v>30</v>
          </cell>
          <cell r="E197" t="str">
            <v>4,51</v>
          </cell>
          <cell r="J197" t="str">
            <v>4,60</v>
          </cell>
          <cell r="K197">
            <v>4.968</v>
          </cell>
          <cell r="L197">
            <v>5.8622399999999999</v>
          </cell>
          <cell r="M197">
            <v>7.3277999999999999</v>
          </cell>
          <cell r="N197">
            <v>12.213000000000001</v>
          </cell>
          <cell r="O197">
            <v>952.61400000000003</v>
          </cell>
        </row>
        <row r="199">
          <cell r="B199">
            <v>1700093</v>
          </cell>
          <cell r="C199" t="str">
            <v>H 18 hinge</v>
          </cell>
          <cell r="D199" t="str">
            <v>0</v>
          </cell>
          <cell r="E199" t="str">
            <v>1,74</v>
          </cell>
          <cell r="J199" t="str">
            <v>1,77</v>
          </cell>
          <cell r="K199">
            <v>1.9116000000000002</v>
          </cell>
          <cell r="L199">
            <v>2.2556880000000001</v>
          </cell>
          <cell r="M199">
            <v>2.8196099999999999</v>
          </cell>
          <cell r="N199">
            <v>4.6993499999999999</v>
          </cell>
          <cell r="O199">
            <v>366.54930000000002</v>
          </cell>
        </row>
        <row r="200">
          <cell r="B200">
            <v>1700094</v>
          </cell>
          <cell r="C200" t="str">
            <v>H 20 hinge</v>
          </cell>
          <cell r="D200" t="str">
            <v>0</v>
          </cell>
          <cell r="E200" t="str">
            <v>1,93</v>
          </cell>
          <cell r="J200" t="str">
            <v>1,96</v>
          </cell>
          <cell r="K200">
            <v>2.1168</v>
          </cell>
          <cell r="L200">
            <v>2.497824</v>
          </cell>
          <cell r="M200">
            <v>3.1222799999999999</v>
          </cell>
          <cell r="N200">
            <v>5.2038000000000002</v>
          </cell>
          <cell r="O200">
            <v>405.89640000000003</v>
          </cell>
        </row>
        <row r="201">
          <cell r="B201">
            <v>1700095</v>
          </cell>
          <cell r="C201" t="str">
            <v>H 24 hinge</v>
          </cell>
          <cell r="D201" t="str">
            <v>0</v>
          </cell>
          <cell r="E201" t="str">
            <v>2,89</v>
          </cell>
          <cell r="J201" t="str">
            <v>3,17</v>
          </cell>
          <cell r="K201">
            <v>3.4236</v>
          </cell>
          <cell r="L201">
            <v>4.0398480000000001</v>
          </cell>
          <cell r="M201">
            <v>5.0498099999999999</v>
          </cell>
          <cell r="N201">
            <v>8.4163499999999996</v>
          </cell>
          <cell r="O201">
            <v>656.47529999999995</v>
          </cell>
        </row>
        <row r="202">
          <cell r="B202">
            <v>1700096</v>
          </cell>
          <cell r="C202" t="str">
            <v>HN 18 hinge</v>
          </cell>
          <cell r="D202" t="str">
            <v>0</v>
          </cell>
          <cell r="E202" t="str">
            <v>2,74</v>
          </cell>
          <cell r="J202" t="str">
            <v>3,01</v>
          </cell>
          <cell r="K202">
            <v>3.2507999999999999</v>
          </cell>
          <cell r="L202">
            <v>3.8359439999999996</v>
          </cell>
          <cell r="M202">
            <v>4.794929999999999</v>
          </cell>
          <cell r="N202">
            <v>7.9915499999999984</v>
          </cell>
          <cell r="O202">
            <v>623.34089999999992</v>
          </cell>
        </row>
        <row r="203">
          <cell r="B203">
            <v>1700097</v>
          </cell>
          <cell r="C203" t="str">
            <v>HN 20 hinge</v>
          </cell>
          <cell r="D203" t="str">
            <v>0</v>
          </cell>
          <cell r="E203" t="str">
            <v>2,91</v>
          </cell>
          <cell r="J203" t="str">
            <v>3,20</v>
          </cell>
          <cell r="K203">
            <v>3.4560000000000004</v>
          </cell>
          <cell r="L203">
            <v>4.0780799999999999</v>
          </cell>
          <cell r="M203">
            <v>5.0975999999999999</v>
          </cell>
          <cell r="N203">
            <v>8.4960000000000004</v>
          </cell>
          <cell r="O203">
            <v>662.68799999999999</v>
          </cell>
        </row>
        <row r="204">
          <cell r="B204">
            <v>1700098</v>
          </cell>
          <cell r="C204" t="str">
            <v>HN 24 hinge</v>
          </cell>
          <cell r="D204" t="str">
            <v>0</v>
          </cell>
          <cell r="E204" t="str">
            <v>3,95</v>
          </cell>
          <cell r="J204" t="str">
            <v>4,54</v>
          </cell>
          <cell r="K204">
            <v>4.9032</v>
          </cell>
          <cell r="L204">
            <v>5.7857759999999994</v>
          </cell>
          <cell r="M204">
            <v>7.232219999999999</v>
          </cell>
          <cell r="N204">
            <v>12.053699999999999</v>
          </cell>
          <cell r="O204">
            <v>940.18859999999995</v>
          </cell>
        </row>
        <row r="205">
          <cell r="B205">
            <v>1700099</v>
          </cell>
          <cell r="C205" t="str">
            <v>HP 18 R hinge</v>
          </cell>
          <cell r="D205" t="str">
            <v>0</v>
          </cell>
          <cell r="E205" t="str">
            <v>3,16</v>
          </cell>
          <cell r="J205" t="str">
            <v>3,22</v>
          </cell>
          <cell r="K205">
            <v>3.4776000000000002</v>
          </cell>
          <cell r="L205">
            <v>4.1035680000000001</v>
          </cell>
          <cell r="M205">
            <v>5.1294599999999999</v>
          </cell>
          <cell r="N205">
            <v>8.549100000000001</v>
          </cell>
          <cell r="O205">
            <v>666.82980000000009</v>
          </cell>
        </row>
        <row r="206">
          <cell r="B206">
            <v>1700100</v>
          </cell>
          <cell r="C206" t="str">
            <v>HP 18 O hinge</v>
          </cell>
          <cell r="D206" t="str">
            <v>0</v>
          </cell>
          <cell r="E206" t="str">
            <v>3,33</v>
          </cell>
          <cell r="J206" t="str">
            <v>3,39</v>
          </cell>
          <cell r="K206">
            <v>3.6612000000000005</v>
          </cell>
          <cell r="L206">
            <v>4.3202160000000003</v>
          </cell>
          <cell r="M206">
            <v>5.4002700000000008</v>
          </cell>
          <cell r="N206">
            <v>9.0004500000000025</v>
          </cell>
          <cell r="O206">
            <v>702.03510000000017</v>
          </cell>
        </row>
        <row r="207">
          <cell r="B207" t="str">
            <v>Product  code</v>
          </cell>
          <cell r="C207" t="str">
            <v>Art.</v>
          </cell>
          <cell r="D207" t="str">
            <v>Purchase 2015 (pcs)</v>
          </cell>
          <cell r="E207" t="str">
            <v>Price 2015</v>
          </cell>
          <cell r="F207" t="str">
            <v>minus %</v>
          </cell>
          <cell r="G207" t="str">
            <v>0 %</v>
          </cell>
          <cell r="H207" t="str">
            <v>2 %</v>
          </cell>
          <cell r="I207" t="str">
            <v>more %</v>
          </cell>
          <cell r="J207" t="str">
            <v>Price 2016</v>
          </cell>
          <cell r="K207" t="str">
            <v>DDP</v>
          </cell>
          <cell r="L207" t="str">
            <v>НДС</v>
          </cell>
          <cell r="M207" t="str">
            <v>Мардж</v>
          </cell>
          <cell r="N207" t="str">
            <v>Розница</v>
          </cell>
          <cell r="O207" t="str">
            <v>Руб по</v>
          </cell>
        </row>
        <row r="208">
          <cell r="B208">
            <v>1700223</v>
          </cell>
          <cell r="C208" t="str">
            <v>HP 20 SO hinge</v>
          </cell>
          <cell r="D208" t="str">
            <v>0</v>
          </cell>
          <cell r="E208" t="str">
            <v>-</v>
          </cell>
          <cell r="F208" t="str">
            <v>-</v>
          </cell>
          <cell r="G208" t="str">
            <v>-</v>
          </cell>
          <cell r="H208" t="str">
            <v>-</v>
          </cell>
          <cell r="I208" t="str">
            <v>-</v>
          </cell>
          <cell r="J208" t="str">
            <v>3,24</v>
          </cell>
          <cell r="K208">
            <v>3.4992000000000005</v>
          </cell>
          <cell r="L208">
            <v>4.1290560000000003</v>
          </cell>
          <cell r="M208">
            <v>5.1613199999999999</v>
          </cell>
          <cell r="N208">
            <v>8.6021999999999998</v>
          </cell>
          <cell r="O208">
            <v>670.97159999999997</v>
          </cell>
        </row>
        <row r="209">
          <cell r="B209">
            <v>1700101</v>
          </cell>
          <cell r="C209" t="str">
            <v>HP 20 S hinge</v>
          </cell>
          <cell r="D209" t="str">
            <v>0</v>
          </cell>
          <cell r="E209" t="str">
            <v>3,15</v>
          </cell>
          <cell r="J209" t="str">
            <v>3,46</v>
          </cell>
          <cell r="K209">
            <v>3.7368000000000001</v>
          </cell>
          <cell r="L209">
            <v>4.4094239999999996</v>
          </cell>
          <cell r="M209">
            <v>5.5117799999999999</v>
          </cell>
          <cell r="N209">
            <v>9.186300000000001</v>
          </cell>
          <cell r="O209">
            <v>716.53140000000008</v>
          </cell>
        </row>
        <row r="210">
          <cell r="B210">
            <v>1700102</v>
          </cell>
          <cell r="C210" t="str">
            <v>HP 24 S hinge</v>
          </cell>
          <cell r="D210" t="str">
            <v>0</v>
          </cell>
          <cell r="E210" t="str">
            <v>5,00</v>
          </cell>
          <cell r="J210" t="str">
            <v>5,75</v>
          </cell>
          <cell r="K210">
            <v>6.2100000000000009</v>
          </cell>
          <cell r="L210">
            <v>7.3278000000000008</v>
          </cell>
          <cell r="M210">
            <v>9.1597500000000007</v>
          </cell>
          <cell r="N210">
            <v>15.266250000000001</v>
          </cell>
          <cell r="O210">
            <v>1190.7675000000002</v>
          </cell>
        </row>
        <row r="211">
          <cell r="B211">
            <v>1700103</v>
          </cell>
          <cell r="C211" t="str">
            <v>HW 18 hinge</v>
          </cell>
          <cell r="D211" t="str">
            <v>0</v>
          </cell>
          <cell r="E211" t="str">
            <v>1,98</v>
          </cell>
          <cell r="J211" t="str">
            <v>1,98</v>
          </cell>
          <cell r="K211">
            <v>2.1384000000000003</v>
          </cell>
          <cell r="L211">
            <v>2.5233120000000002</v>
          </cell>
          <cell r="M211">
            <v>3.1541400000000004</v>
          </cell>
          <cell r="N211">
            <v>5.2569000000000008</v>
          </cell>
          <cell r="O211">
            <v>410.03820000000007</v>
          </cell>
        </row>
        <row r="212">
          <cell r="B212">
            <v>1700104</v>
          </cell>
          <cell r="C212" t="str">
            <v>HW 20 hinge</v>
          </cell>
          <cell r="D212" t="str">
            <v>0</v>
          </cell>
          <cell r="E212" t="str">
            <v>2,40</v>
          </cell>
          <cell r="J212" t="str">
            <v>2,40</v>
          </cell>
          <cell r="K212">
            <v>2.5920000000000001</v>
          </cell>
          <cell r="L212">
            <v>3.0585599999999999</v>
          </cell>
          <cell r="M212">
            <v>3.8231999999999999</v>
          </cell>
          <cell r="N212">
            <v>6.3719999999999999</v>
          </cell>
          <cell r="O212">
            <v>497.01599999999996</v>
          </cell>
        </row>
        <row r="213">
          <cell r="B213">
            <v>1700105</v>
          </cell>
          <cell r="C213" t="str">
            <v>HW 24 hinge</v>
          </cell>
          <cell r="D213" t="str">
            <v>0</v>
          </cell>
          <cell r="E213" t="str">
            <v>4,15</v>
          </cell>
          <cell r="J213" t="str">
            <v>4,15</v>
          </cell>
          <cell r="K213">
            <v>4.4820000000000011</v>
          </cell>
          <cell r="L213">
            <v>5.2887600000000008</v>
          </cell>
          <cell r="M213">
            <v>6.6109500000000008</v>
          </cell>
          <cell r="N213">
            <v>11.018250000000002</v>
          </cell>
          <cell r="O213">
            <v>859.4235000000001</v>
          </cell>
        </row>
        <row r="214">
          <cell r="B214">
            <v>1700106</v>
          </cell>
          <cell r="C214" t="str">
            <v>HL 20 hinge</v>
          </cell>
          <cell r="D214" t="str">
            <v>0</v>
          </cell>
          <cell r="E214" t="str">
            <v>2,76</v>
          </cell>
          <cell r="J214" t="str">
            <v>2,81</v>
          </cell>
          <cell r="K214">
            <v>3.0348000000000002</v>
          </cell>
          <cell r="L214">
            <v>3.581064</v>
          </cell>
          <cell r="M214">
            <v>4.4763299999999999</v>
          </cell>
          <cell r="N214">
            <v>7.4605500000000005</v>
          </cell>
          <cell r="O214">
            <v>581.92290000000003</v>
          </cell>
        </row>
        <row r="215">
          <cell r="B215">
            <v>1700107</v>
          </cell>
          <cell r="C215" t="str">
            <v>HL 24 hinge</v>
          </cell>
          <cell r="D215" t="str">
            <v>0</v>
          </cell>
          <cell r="E215" t="str">
            <v>4,69</v>
          </cell>
          <cell r="J215" t="str">
            <v>4,69</v>
          </cell>
          <cell r="K215">
            <v>5.0652000000000008</v>
          </cell>
          <cell r="L215">
            <v>5.9769360000000002</v>
          </cell>
          <cell r="M215">
            <v>7.4711700000000008</v>
          </cell>
          <cell r="N215">
            <v>12.451950000000002</v>
          </cell>
          <cell r="O215">
            <v>971.25210000000015</v>
          </cell>
        </row>
        <row r="216">
          <cell r="B216">
            <v>1700187</v>
          </cell>
          <cell r="C216" t="str">
            <v>HL 20 G hinge</v>
          </cell>
          <cell r="D216" t="str">
            <v>0</v>
          </cell>
          <cell r="E216" t="str">
            <v>3,64</v>
          </cell>
          <cell r="J216" t="str">
            <v>3,64</v>
          </cell>
          <cell r="K216">
            <v>3.9312000000000005</v>
          </cell>
          <cell r="L216">
            <v>4.6388160000000003</v>
          </cell>
          <cell r="M216">
            <v>5.7985199999999999</v>
          </cell>
          <cell r="N216">
            <v>9.664200000000001</v>
          </cell>
          <cell r="O216">
            <v>753.80760000000009</v>
          </cell>
        </row>
        <row r="217">
          <cell r="B217">
            <v>1700188</v>
          </cell>
          <cell r="C217" t="str">
            <v>HL 24 G hinge</v>
          </cell>
          <cell r="D217" t="str">
            <v>0</v>
          </cell>
          <cell r="E217" t="str">
            <v>5,45</v>
          </cell>
          <cell r="J217" t="str">
            <v>5,45</v>
          </cell>
          <cell r="K217">
            <v>5.886000000000001</v>
          </cell>
          <cell r="L217">
            <v>6.9454800000000008</v>
          </cell>
          <cell r="M217">
            <v>8.6818500000000007</v>
          </cell>
          <cell r="N217">
            <v>14.469750000000001</v>
          </cell>
          <cell r="O217">
            <v>1128.6405000000002</v>
          </cell>
        </row>
        <row r="218">
          <cell r="B218">
            <v>1700114</v>
          </cell>
          <cell r="C218" t="str">
            <v>SH 20 hinge</v>
          </cell>
          <cell r="D218" t="str">
            <v>0</v>
          </cell>
          <cell r="E218" t="str">
            <v>1,82</v>
          </cell>
          <cell r="J218" t="str">
            <v>1,82</v>
          </cell>
          <cell r="K218">
            <v>1.9656000000000002</v>
          </cell>
          <cell r="L218">
            <v>2.3194080000000001</v>
          </cell>
          <cell r="M218">
            <v>2.8992599999999999</v>
          </cell>
          <cell r="N218">
            <v>4.8321000000000005</v>
          </cell>
          <cell r="O218">
            <v>376.90380000000005</v>
          </cell>
        </row>
        <row r="219">
          <cell r="B219">
            <v>1700115</v>
          </cell>
          <cell r="C219" t="str">
            <v>SH 24 hinge</v>
          </cell>
          <cell r="D219" t="str">
            <v>0</v>
          </cell>
          <cell r="E219" t="str">
            <v>2,67</v>
          </cell>
          <cell r="J219" t="str">
            <v>2,67</v>
          </cell>
          <cell r="K219">
            <v>2.8835999999999999</v>
          </cell>
          <cell r="L219">
            <v>3.4026479999999997</v>
          </cell>
          <cell r="M219">
            <v>4.2533099999999999</v>
          </cell>
          <cell r="N219">
            <v>7.0888499999999999</v>
          </cell>
          <cell r="O219">
            <v>552.93029999999999</v>
          </cell>
        </row>
        <row r="220">
          <cell r="B220">
            <v>1700110</v>
          </cell>
          <cell r="C220" t="str">
            <v>AB 50 L lower hinge</v>
          </cell>
          <cell r="D220" t="str">
            <v>50</v>
          </cell>
          <cell r="E220" t="str">
            <v>8,20</v>
          </cell>
          <cell r="J220" t="str">
            <v>8,20</v>
          </cell>
          <cell r="K220">
            <v>8.8559999999999999</v>
          </cell>
          <cell r="L220">
            <v>10.45008</v>
          </cell>
          <cell r="M220">
            <v>13.0626</v>
          </cell>
          <cell r="N220">
            <v>21.771000000000001</v>
          </cell>
          <cell r="O220">
            <v>1698.1380000000001</v>
          </cell>
        </row>
        <row r="221">
          <cell r="B221">
            <v>1700111</v>
          </cell>
          <cell r="C221" t="str">
            <v>AB 70 L lower hinge</v>
          </cell>
          <cell r="D221" t="str">
            <v>0</v>
          </cell>
          <cell r="E221" t="str">
            <v>13,56</v>
          </cell>
          <cell r="J221" t="str">
            <v>14,91</v>
          </cell>
          <cell r="K221">
            <v>16.102800000000002</v>
          </cell>
          <cell r="L221">
            <v>19.001304000000001</v>
          </cell>
          <cell r="M221">
            <v>23.751630000000002</v>
          </cell>
          <cell r="N221">
            <v>39.586050000000007</v>
          </cell>
          <cell r="O221">
            <v>3087.7119000000007</v>
          </cell>
        </row>
        <row r="222">
          <cell r="B222">
            <v>1700112</v>
          </cell>
          <cell r="C222" t="str">
            <v>AB 50 A upper hinge</v>
          </cell>
          <cell r="D222" t="str">
            <v>30</v>
          </cell>
          <cell r="E222" t="str">
            <v>10,51</v>
          </cell>
          <cell r="J222" t="str">
            <v>10,51</v>
          </cell>
          <cell r="K222">
            <v>11.350800000000001</v>
          </cell>
          <cell r="L222">
            <v>13.393944000000001</v>
          </cell>
          <cell r="M222">
            <v>16.742430000000002</v>
          </cell>
          <cell r="N222">
            <v>27.904050000000005</v>
          </cell>
          <cell r="O222">
            <v>2176.5159000000003</v>
          </cell>
        </row>
        <row r="223">
          <cell r="B223">
            <v>1700113</v>
          </cell>
          <cell r="C223" t="str">
            <v>AB 70 A upper hinge</v>
          </cell>
          <cell r="D223" t="str">
            <v>0</v>
          </cell>
          <cell r="E223" t="str">
            <v>18,96</v>
          </cell>
          <cell r="J223" t="str">
            <v>18,96</v>
          </cell>
          <cell r="K223">
            <v>20.476800000000001</v>
          </cell>
          <cell r="L223">
            <v>24.162624000000001</v>
          </cell>
          <cell r="M223">
            <v>30.203279999999999</v>
          </cell>
          <cell r="N223">
            <v>50.338799999999999</v>
          </cell>
          <cell r="O223">
            <v>3926.4263999999998</v>
          </cell>
        </row>
        <row r="224">
          <cell r="B224">
            <v>1700108</v>
          </cell>
          <cell r="C224" t="str">
            <v>HN 40 hinge</v>
          </cell>
          <cell r="D224" t="str">
            <v>0</v>
          </cell>
          <cell r="E224" t="str">
            <v>5,54</v>
          </cell>
          <cell r="J224" t="str">
            <v>5,54</v>
          </cell>
          <cell r="K224">
            <v>5.9832000000000001</v>
          </cell>
          <cell r="L224">
            <v>7.0601759999999993</v>
          </cell>
          <cell r="M224">
            <v>8.8252199999999998</v>
          </cell>
          <cell r="N224">
            <v>14.7087</v>
          </cell>
          <cell r="O224">
            <v>1147.2786000000001</v>
          </cell>
        </row>
        <row r="225">
          <cell r="B225">
            <v>1700109</v>
          </cell>
          <cell r="C225" t="str">
            <v>HP 40 gate joint</v>
          </cell>
          <cell r="D225" t="str">
            <v>0</v>
          </cell>
          <cell r="E225" t="str">
            <v>4,61</v>
          </cell>
          <cell r="J225" t="str">
            <v>4,61</v>
          </cell>
          <cell r="K225">
            <v>4.9788000000000006</v>
          </cell>
          <cell r="L225">
            <v>5.8749840000000004</v>
          </cell>
          <cell r="M225">
            <v>7.3437300000000008</v>
          </cell>
          <cell r="N225">
            <v>12.239550000000001</v>
          </cell>
          <cell r="O225">
            <v>954.68490000000008</v>
          </cell>
        </row>
        <row r="227">
          <cell r="B227">
            <v>1700116</v>
          </cell>
          <cell r="C227" t="str">
            <v>2 SCF carriage</v>
          </cell>
          <cell r="D227" t="str">
            <v>0</v>
          </cell>
          <cell r="E227" t="str">
            <v>1,64</v>
          </cell>
          <cell r="J227" t="str">
            <v>1,67</v>
          </cell>
          <cell r="K227">
            <v>1.8036000000000001</v>
          </cell>
          <cell r="L227">
            <v>2.1282480000000001</v>
          </cell>
          <cell r="M227">
            <v>2.66031</v>
          </cell>
          <cell r="N227">
            <v>4.4338500000000005</v>
          </cell>
          <cell r="O227">
            <v>345.84030000000001</v>
          </cell>
        </row>
        <row r="228">
          <cell r="B228">
            <v>1700119</v>
          </cell>
          <cell r="C228" t="str">
            <v>4 SCF carriage</v>
          </cell>
          <cell r="D228" t="str">
            <v>0</v>
          </cell>
          <cell r="E228" t="str">
            <v>2,72</v>
          </cell>
          <cell r="J228" t="str">
            <v>2,77</v>
          </cell>
          <cell r="K228">
            <v>2.9916</v>
          </cell>
          <cell r="L228">
            <v>3.5300879999999997</v>
          </cell>
          <cell r="M228">
            <v>4.4126099999999999</v>
          </cell>
          <cell r="N228">
            <v>7.3543500000000002</v>
          </cell>
          <cell r="O228">
            <v>573.63930000000005</v>
          </cell>
        </row>
        <row r="229">
          <cell r="B229">
            <v>1700122</v>
          </cell>
          <cell r="C229" t="str">
            <v>2 SBK carriage</v>
          </cell>
          <cell r="D229" t="str">
            <v>0</v>
          </cell>
          <cell r="E229" t="str">
            <v>3,65</v>
          </cell>
          <cell r="J229" t="str">
            <v>3,74</v>
          </cell>
          <cell r="K229">
            <v>4.0392000000000001</v>
          </cell>
          <cell r="L229">
            <v>4.7662560000000003</v>
          </cell>
          <cell r="M229">
            <v>5.9578199999999999</v>
          </cell>
          <cell r="N229">
            <v>9.9297000000000004</v>
          </cell>
          <cell r="O229">
            <v>774.51660000000004</v>
          </cell>
        </row>
        <row r="230">
          <cell r="B230">
            <v>1700123</v>
          </cell>
          <cell r="C230" t="str">
            <v>2 SAK carriage</v>
          </cell>
          <cell r="D230" t="str">
            <v>560</v>
          </cell>
          <cell r="E230" t="str">
            <v>4,38</v>
          </cell>
          <cell r="J230" t="str">
            <v>4,81</v>
          </cell>
          <cell r="K230">
            <v>5.1947999999999999</v>
          </cell>
          <cell r="L230">
            <v>6.1298639999999995</v>
          </cell>
          <cell r="M230">
            <v>7.662329999999999</v>
          </cell>
          <cell r="N230">
            <v>12.770549999999998</v>
          </cell>
          <cell r="O230">
            <v>996.10289999999986</v>
          </cell>
        </row>
        <row r="231">
          <cell r="B231">
            <v>1700124</v>
          </cell>
          <cell r="C231" t="str">
            <v>4 SBK carriage</v>
          </cell>
          <cell r="D231" t="str">
            <v>0</v>
          </cell>
          <cell r="E231" t="str">
            <v>5,49</v>
          </cell>
          <cell r="J231" t="str">
            <v>5,59</v>
          </cell>
          <cell r="K231">
            <v>6.0372000000000003</v>
          </cell>
          <cell r="L231">
            <v>7.1238960000000002</v>
          </cell>
          <cell r="M231">
            <v>8.9048700000000007</v>
          </cell>
          <cell r="N231">
            <v>14.841450000000002</v>
          </cell>
          <cell r="O231">
            <v>1157.6331000000002</v>
          </cell>
        </row>
        <row r="232">
          <cell r="B232" t="str">
            <v>Product  code</v>
          </cell>
          <cell r="C232" t="str">
            <v>Art.</v>
          </cell>
          <cell r="D232" t="str">
            <v>Purchase 2015 (pcs)</v>
          </cell>
          <cell r="E232" t="str">
            <v>Price 2015</v>
          </cell>
          <cell r="F232" t="str">
            <v>minus %</v>
          </cell>
          <cell r="G232" t="str">
            <v>0 %</v>
          </cell>
          <cell r="H232" t="str">
            <v>2 %</v>
          </cell>
          <cell r="I232" t="str">
            <v>more %</v>
          </cell>
          <cell r="J232" t="str">
            <v>Price 2016</v>
          </cell>
          <cell r="K232" t="str">
            <v>DDP</v>
          </cell>
          <cell r="L232" t="str">
            <v>НДС</v>
          </cell>
          <cell r="M232" t="str">
            <v>Мардж</v>
          </cell>
          <cell r="N232" t="str">
            <v>Розница</v>
          </cell>
          <cell r="O232" t="str">
            <v>Руб по</v>
          </cell>
        </row>
        <row r="233">
          <cell r="B233">
            <v>1700125</v>
          </cell>
          <cell r="C233" t="str">
            <v>4 SAK carriage</v>
          </cell>
          <cell r="D233" t="str">
            <v>540</v>
          </cell>
          <cell r="E233" t="str">
            <v>8,36</v>
          </cell>
          <cell r="J233" t="str">
            <v>8,52</v>
          </cell>
          <cell r="K233">
            <v>9.2016000000000009</v>
          </cell>
          <cell r="L233">
            <v>10.857888000000001</v>
          </cell>
          <cell r="M233">
            <v>13.572360000000002</v>
          </cell>
          <cell r="N233">
            <v>22.620600000000003</v>
          </cell>
          <cell r="O233">
            <v>1764.4068000000002</v>
          </cell>
        </row>
        <row r="234">
          <cell r="B234">
            <v>1700126</v>
          </cell>
          <cell r="C234" t="str">
            <v>2 SC carriage</v>
          </cell>
          <cell r="D234" t="str">
            <v>0</v>
          </cell>
          <cell r="E234" t="str">
            <v>1,58</v>
          </cell>
          <cell r="J234" t="str">
            <v>1,61</v>
          </cell>
          <cell r="K234">
            <v>1.7388000000000001</v>
          </cell>
          <cell r="L234">
            <v>2.0517840000000001</v>
          </cell>
          <cell r="M234">
            <v>2.56473</v>
          </cell>
          <cell r="N234">
            <v>4.2745500000000005</v>
          </cell>
          <cell r="O234">
            <v>333.41490000000005</v>
          </cell>
        </row>
        <row r="235">
          <cell r="B235">
            <v>1700127</v>
          </cell>
          <cell r="C235" t="str">
            <v>4 SC carriage</v>
          </cell>
          <cell r="D235" t="str">
            <v>0</v>
          </cell>
          <cell r="E235" t="str">
            <v>2,54</v>
          </cell>
          <cell r="J235" t="str">
            <v>2,59</v>
          </cell>
          <cell r="K235">
            <v>2.7972000000000001</v>
          </cell>
          <cell r="L235">
            <v>3.3006959999999999</v>
          </cell>
          <cell r="M235">
            <v>4.1258699999999999</v>
          </cell>
          <cell r="N235">
            <v>6.8764500000000002</v>
          </cell>
          <cell r="O235">
            <v>536.36310000000003</v>
          </cell>
        </row>
        <row r="236">
          <cell r="B236">
            <v>1700132</v>
          </cell>
          <cell r="C236" t="str">
            <v>4 SCML carriage</v>
          </cell>
          <cell r="D236" t="str">
            <v>0</v>
          </cell>
          <cell r="E236" t="str">
            <v>2,71</v>
          </cell>
          <cell r="J236" t="str">
            <v>2,76</v>
          </cell>
          <cell r="K236">
            <v>2.9807999999999999</v>
          </cell>
          <cell r="L236">
            <v>3.5173439999999996</v>
          </cell>
          <cell r="M236">
            <v>4.3966799999999999</v>
          </cell>
          <cell r="N236">
            <v>7.3277999999999999</v>
          </cell>
          <cell r="O236">
            <v>571.5684</v>
          </cell>
        </row>
        <row r="237">
          <cell r="B237">
            <v>1700142</v>
          </cell>
          <cell r="C237" t="str">
            <v>DM 8 support plate</v>
          </cell>
          <cell r="D237" t="str">
            <v>0</v>
          </cell>
          <cell r="E237" t="str">
            <v>2,15</v>
          </cell>
          <cell r="J237" t="str">
            <v>2,15</v>
          </cell>
          <cell r="K237">
            <v>2.3220000000000001</v>
          </cell>
          <cell r="L237">
            <v>2.73996</v>
          </cell>
          <cell r="M237">
            <v>3.4249499999999999</v>
          </cell>
          <cell r="N237">
            <v>5.7082500000000005</v>
          </cell>
          <cell r="O237">
            <v>445.24350000000004</v>
          </cell>
        </row>
        <row r="238">
          <cell r="B238">
            <v>1700143</v>
          </cell>
          <cell r="C238" t="str">
            <v>DM 12 support plate</v>
          </cell>
          <cell r="D238" t="str">
            <v>0</v>
          </cell>
          <cell r="E238" t="str">
            <v>2,32</v>
          </cell>
          <cell r="J238" t="str">
            <v>2,32</v>
          </cell>
          <cell r="K238">
            <v>2.5055999999999998</v>
          </cell>
          <cell r="L238">
            <v>2.9566079999999997</v>
          </cell>
          <cell r="M238">
            <v>3.6957599999999995</v>
          </cell>
          <cell r="N238">
            <v>6.1595999999999993</v>
          </cell>
          <cell r="O238">
            <v>480.44879999999995</v>
          </cell>
        </row>
        <row r="239">
          <cell r="B239">
            <v>1700224</v>
          </cell>
          <cell r="C239" t="str">
            <v>DM 20 support plate</v>
          </cell>
          <cell r="D239" t="str">
            <v>0</v>
          </cell>
          <cell r="E239" t="str">
            <v>-</v>
          </cell>
          <cell r="F239" t="str">
            <v>-</v>
          </cell>
          <cell r="G239" t="str">
            <v>-</v>
          </cell>
          <cell r="H239" t="str">
            <v>-</v>
          </cell>
          <cell r="I239" t="str">
            <v>-</v>
          </cell>
          <cell r="J239" t="str">
            <v>7,60</v>
          </cell>
          <cell r="K239">
            <v>8.2080000000000002</v>
          </cell>
          <cell r="L239">
            <v>9.6854399999999998</v>
          </cell>
          <cell r="M239">
            <v>12.1068</v>
          </cell>
          <cell r="N239">
            <v>20.178000000000001</v>
          </cell>
          <cell r="O239">
            <v>1573.884</v>
          </cell>
        </row>
        <row r="240">
          <cell r="B240">
            <v>1700128</v>
          </cell>
          <cell r="C240" t="str">
            <v>2 SCTS carriage</v>
          </cell>
          <cell r="D240" t="str">
            <v>0</v>
          </cell>
          <cell r="E240" t="str">
            <v>1,38</v>
          </cell>
          <cell r="J240" t="str">
            <v>1,40</v>
          </cell>
          <cell r="K240">
            <v>1.512</v>
          </cell>
          <cell r="L240">
            <v>1.78416</v>
          </cell>
          <cell r="M240">
            <v>2.2302</v>
          </cell>
          <cell r="N240">
            <v>3.7170000000000001</v>
          </cell>
          <cell r="O240">
            <v>289.92599999999999</v>
          </cell>
        </row>
        <row r="241">
          <cell r="B241">
            <v>1700130</v>
          </cell>
          <cell r="C241" t="str">
            <v>2 SCTL carriage</v>
          </cell>
          <cell r="D241" t="str">
            <v>0</v>
          </cell>
          <cell r="E241" t="str">
            <v>1,38</v>
          </cell>
          <cell r="J241" t="str">
            <v>1,40</v>
          </cell>
          <cell r="K241">
            <v>1.512</v>
          </cell>
          <cell r="L241">
            <v>1.78416</v>
          </cell>
          <cell r="M241">
            <v>2.2302</v>
          </cell>
          <cell r="N241">
            <v>3.7170000000000001</v>
          </cell>
          <cell r="O241">
            <v>289.92599999999999</v>
          </cell>
        </row>
        <row r="242">
          <cell r="B242">
            <v>1700129</v>
          </cell>
          <cell r="C242" t="str">
            <v>SCTS fixing plate</v>
          </cell>
          <cell r="D242" t="str">
            <v>0</v>
          </cell>
          <cell r="E242" t="str">
            <v>0,27</v>
          </cell>
          <cell r="J242" t="str">
            <v>0,27</v>
          </cell>
          <cell r="K242">
            <v>0.29160000000000003</v>
          </cell>
          <cell r="L242">
            <v>0.344088</v>
          </cell>
          <cell r="M242">
            <v>0.43010999999999999</v>
          </cell>
          <cell r="N242">
            <v>0.71684999999999999</v>
          </cell>
          <cell r="O242">
            <v>55.914299999999997</v>
          </cell>
        </row>
        <row r="243">
          <cell r="B243">
            <v>1700131</v>
          </cell>
          <cell r="C243" t="str">
            <v>SCTL fixing plate</v>
          </cell>
          <cell r="D243" t="str">
            <v>0</v>
          </cell>
          <cell r="E243" t="str">
            <v>0,29</v>
          </cell>
          <cell r="J243" t="str">
            <v>0,29</v>
          </cell>
          <cell r="K243">
            <v>0.31319999999999998</v>
          </cell>
          <cell r="L243">
            <v>0.36957599999999996</v>
          </cell>
          <cell r="M243">
            <v>0.46196999999999994</v>
          </cell>
          <cell r="N243">
            <v>0.76994999999999991</v>
          </cell>
          <cell r="O243">
            <v>60.056099999999994</v>
          </cell>
        </row>
        <row r="244">
          <cell r="B244">
            <v>1700133</v>
          </cell>
          <cell r="C244" t="str">
            <v>STRELA 33/6 "C" profile guide</v>
          </cell>
          <cell r="D244" t="str">
            <v>0</v>
          </cell>
          <cell r="J244" t="str">
            <v>14,82</v>
          </cell>
          <cell r="K244">
            <v>16.005600000000001</v>
          </cell>
          <cell r="L244">
            <v>18.886607999999999</v>
          </cell>
          <cell r="M244">
            <v>23.608259999999998</v>
          </cell>
          <cell r="N244">
            <v>39.347099999999998</v>
          </cell>
          <cell r="O244">
            <v>3069.0737999999997</v>
          </cell>
        </row>
        <row r="245">
          <cell r="B245">
            <v>1720073</v>
          </cell>
          <cell r="C245" t="str">
            <v>STRELA 33/4 "C" profile guide</v>
          </cell>
          <cell r="D245" t="str">
            <v>0</v>
          </cell>
          <cell r="J245" t="str">
            <v>9,88</v>
          </cell>
          <cell r="K245">
            <v>10.670400000000001</v>
          </cell>
          <cell r="L245">
            <v>12.591072</v>
          </cell>
          <cell r="M245">
            <v>15.73884</v>
          </cell>
          <cell r="N245">
            <v>26.231400000000001</v>
          </cell>
          <cell r="O245">
            <v>2046.0492000000002</v>
          </cell>
        </row>
        <row r="246">
          <cell r="B246">
            <v>1700206</v>
          </cell>
          <cell r="C246" t="str">
            <v>STRELA 33/3 "C" profile guide</v>
          </cell>
          <cell r="D246" t="str">
            <v>0</v>
          </cell>
          <cell r="J246" t="str">
            <v>7,41</v>
          </cell>
          <cell r="K246">
            <v>8.0028000000000006</v>
          </cell>
          <cell r="L246">
            <v>9.4433039999999995</v>
          </cell>
          <cell r="M246">
            <v>11.804129999999999</v>
          </cell>
          <cell r="N246">
            <v>19.673549999999999</v>
          </cell>
          <cell r="O246">
            <v>1534.5368999999998</v>
          </cell>
        </row>
        <row r="247">
          <cell r="B247">
            <v>1720075</v>
          </cell>
          <cell r="C247" t="str">
            <v>STRELA 33/2 "C" profile guide</v>
          </cell>
          <cell r="D247" t="str">
            <v>0</v>
          </cell>
          <cell r="J247" t="str">
            <v>4,94</v>
          </cell>
          <cell r="K247">
            <v>5.3352000000000004</v>
          </cell>
          <cell r="L247">
            <v>6.2955360000000002</v>
          </cell>
          <cell r="M247">
            <v>7.8694199999999999</v>
          </cell>
          <cell r="N247">
            <v>13.1157</v>
          </cell>
          <cell r="O247">
            <v>1023.0246000000001</v>
          </cell>
        </row>
        <row r="248">
          <cell r="B248">
            <v>1720076</v>
          </cell>
          <cell r="C248" t="str">
            <v>STRELA 33/1 "C" profile guide</v>
          </cell>
          <cell r="D248" t="str">
            <v>0</v>
          </cell>
          <cell r="E248" t="str">
            <v>2,47</v>
          </cell>
          <cell r="J248" t="str">
            <v>2,47</v>
          </cell>
          <cell r="K248">
            <v>2.6676000000000002</v>
          </cell>
          <cell r="L248">
            <v>3.1477680000000001</v>
          </cell>
          <cell r="M248">
            <v>3.9347099999999999</v>
          </cell>
          <cell r="N248">
            <v>6.5578500000000002</v>
          </cell>
          <cell r="O248">
            <v>511.51230000000004</v>
          </cell>
        </row>
        <row r="249">
          <cell r="B249">
            <v>1700134</v>
          </cell>
          <cell r="C249" t="str">
            <v>STRELA 42/6 "C" profile guide</v>
          </cell>
          <cell r="D249" t="str">
            <v>0</v>
          </cell>
          <cell r="J249" t="str">
            <v>28,44</v>
          </cell>
          <cell r="K249">
            <v>30.715200000000003</v>
          </cell>
          <cell r="L249">
            <v>36.243936000000005</v>
          </cell>
          <cell r="M249">
            <v>45.30492000000001</v>
          </cell>
          <cell r="N249">
            <v>75.508200000000016</v>
          </cell>
          <cell r="O249">
            <v>5889.6396000000013</v>
          </cell>
        </row>
        <row r="250">
          <cell r="B250">
            <v>1720079</v>
          </cell>
          <cell r="C250" t="str">
            <v>STRELA 42/4 "C" profile guide</v>
          </cell>
          <cell r="D250" t="str">
            <v>0</v>
          </cell>
          <cell r="J250" t="str">
            <v>18,96</v>
          </cell>
          <cell r="K250">
            <v>20.476800000000001</v>
          </cell>
          <cell r="L250">
            <v>24.162624000000001</v>
          </cell>
          <cell r="M250">
            <v>30.203279999999999</v>
          </cell>
          <cell r="N250">
            <v>50.338799999999999</v>
          </cell>
          <cell r="O250">
            <v>3926.4263999999998</v>
          </cell>
        </row>
        <row r="251">
          <cell r="B251">
            <v>1700207</v>
          </cell>
          <cell r="C251" t="str">
            <v>STRELA 42/3 "C" profile guide</v>
          </cell>
          <cell r="D251" t="str">
            <v>0</v>
          </cell>
          <cell r="J251" t="str">
            <v>14,22</v>
          </cell>
          <cell r="K251">
            <v>15.357600000000001</v>
          </cell>
          <cell r="L251">
            <v>18.121968000000003</v>
          </cell>
          <cell r="M251">
            <v>22.652460000000005</v>
          </cell>
          <cell r="N251">
            <v>37.754100000000008</v>
          </cell>
          <cell r="O251">
            <v>2944.8198000000007</v>
          </cell>
        </row>
        <row r="252">
          <cell r="B252">
            <v>1720081</v>
          </cell>
          <cell r="C252" t="str">
            <v>STRELA 42/2 "C" profile guide</v>
          </cell>
          <cell r="D252" t="str">
            <v>0</v>
          </cell>
          <cell r="J252" t="str">
            <v>9,48</v>
          </cell>
          <cell r="K252">
            <v>10.2384</v>
          </cell>
          <cell r="L252">
            <v>12.081312</v>
          </cell>
          <cell r="M252">
            <v>15.10164</v>
          </cell>
          <cell r="N252">
            <v>25.1694</v>
          </cell>
          <cell r="O252">
            <v>1963.2131999999999</v>
          </cell>
        </row>
        <row r="253">
          <cell r="B253">
            <v>1720082</v>
          </cell>
          <cell r="C253" t="str">
            <v>STRELA 42/1 "C" profile guide</v>
          </cell>
          <cell r="D253" t="str">
            <v>0</v>
          </cell>
          <cell r="E253" t="str">
            <v>4,74</v>
          </cell>
          <cell r="J253" t="str">
            <v>4,74</v>
          </cell>
          <cell r="K253">
            <v>5.1192000000000002</v>
          </cell>
          <cell r="L253">
            <v>6.0406560000000002</v>
          </cell>
          <cell r="M253">
            <v>7.5508199999999999</v>
          </cell>
          <cell r="N253">
            <v>12.5847</v>
          </cell>
          <cell r="O253">
            <v>981.60659999999996</v>
          </cell>
        </row>
        <row r="254">
          <cell r="B254">
            <v>1700135</v>
          </cell>
          <cell r="C254" t="str">
            <v>STRELA 57/6 "C" profile guide</v>
          </cell>
          <cell r="D254" t="str">
            <v>0</v>
          </cell>
          <cell r="J254" t="str">
            <v>40,68</v>
          </cell>
          <cell r="K254">
            <v>43.934400000000004</v>
          </cell>
          <cell r="L254">
            <v>51.842592000000003</v>
          </cell>
          <cell r="M254">
            <v>64.803240000000002</v>
          </cell>
          <cell r="N254">
            <v>108.00540000000001</v>
          </cell>
          <cell r="O254">
            <v>8424.4212000000007</v>
          </cell>
        </row>
        <row r="255">
          <cell r="B255">
            <v>1720085</v>
          </cell>
          <cell r="C255" t="str">
            <v>STRELA 57/4 "C" profile guide</v>
          </cell>
          <cell r="D255" t="str">
            <v>0</v>
          </cell>
          <cell r="J255" t="str">
            <v>27,12</v>
          </cell>
          <cell r="K255">
            <v>29.289600000000004</v>
          </cell>
          <cell r="L255">
            <v>34.561728000000002</v>
          </cell>
          <cell r="M255">
            <v>43.202160000000006</v>
          </cell>
          <cell r="N255">
            <v>72.00360000000002</v>
          </cell>
          <cell r="O255">
            <v>5616.2808000000014</v>
          </cell>
        </row>
        <row r="256">
          <cell r="B256">
            <v>1700208</v>
          </cell>
          <cell r="C256" t="str">
            <v>STRELA 57/3 "C" profile guide</v>
          </cell>
          <cell r="D256" t="str">
            <v>0</v>
          </cell>
          <cell r="J256" t="str">
            <v>20,34</v>
          </cell>
          <cell r="K256">
            <v>21.967200000000002</v>
          </cell>
          <cell r="L256">
            <v>25.921296000000002</v>
          </cell>
          <cell r="M256">
            <v>32.401620000000001</v>
          </cell>
          <cell r="N256">
            <v>54.002700000000004</v>
          </cell>
          <cell r="O256">
            <v>4212.2106000000003</v>
          </cell>
        </row>
        <row r="257">
          <cell r="B257" t="str">
            <v>Product  code</v>
          </cell>
          <cell r="C257" t="str">
            <v>Art.</v>
          </cell>
          <cell r="D257" t="str">
            <v>Purchase 2015 (pcs)</v>
          </cell>
          <cell r="E257" t="str">
            <v>Price 2015</v>
          </cell>
          <cell r="F257" t="str">
            <v>minus %</v>
          </cell>
          <cell r="G257" t="str">
            <v>0 %</v>
          </cell>
          <cell r="H257" t="str">
            <v>2 %</v>
          </cell>
          <cell r="I257" t="str">
            <v>more %</v>
          </cell>
          <cell r="J257" t="str">
            <v>Price 2016</v>
          </cell>
          <cell r="K257" t="str">
            <v>DDP</v>
          </cell>
          <cell r="L257" t="str">
            <v>НДС</v>
          </cell>
          <cell r="M257" t="str">
            <v>Мардж</v>
          </cell>
          <cell r="N257" t="str">
            <v>Розница</v>
          </cell>
          <cell r="O257" t="str">
            <v>Руб по</v>
          </cell>
        </row>
        <row r="258">
          <cell r="B258">
            <v>1720087</v>
          </cell>
          <cell r="C258" t="str">
            <v>STRELA 57/2 "C" profile guide</v>
          </cell>
          <cell r="D258" t="str">
            <v>0</v>
          </cell>
          <cell r="J258" t="str">
            <v>13,56</v>
          </cell>
          <cell r="K258">
            <v>14.644800000000002</v>
          </cell>
          <cell r="L258">
            <v>17.280864000000001</v>
          </cell>
          <cell r="M258">
            <v>21.601080000000003</v>
          </cell>
          <cell r="N258">
            <v>36.00180000000001</v>
          </cell>
          <cell r="O258">
            <v>2808.1404000000007</v>
          </cell>
        </row>
        <row r="259">
          <cell r="B259">
            <v>1720088</v>
          </cell>
          <cell r="C259" t="str">
            <v>STRELA 57/1 "C" profile guide</v>
          </cell>
          <cell r="D259" t="str">
            <v>2 532</v>
          </cell>
          <cell r="E259" t="str">
            <v>6,78</v>
          </cell>
          <cell r="J259" t="str">
            <v>6,78</v>
          </cell>
          <cell r="K259">
            <v>7.3224000000000009</v>
          </cell>
          <cell r="L259">
            <v>8.6404320000000006</v>
          </cell>
          <cell r="M259">
            <v>10.800540000000002</v>
          </cell>
          <cell r="N259">
            <v>18.000900000000005</v>
          </cell>
          <cell r="O259">
            <v>1404.0702000000003</v>
          </cell>
        </row>
        <row r="260">
          <cell r="B260">
            <v>1700136</v>
          </cell>
          <cell r="C260" t="str">
            <v>DB 33 support bracket</v>
          </cell>
          <cell r="D260" t="str">
            <v>0</v>
          </cell>
          <cell r="E260" t="str">
            <v>2,01</v>
          </cell>
          <cell r="J260" t="str">
            <v>2,05</v>
          </cell>
          <cell r="K260">
            <v>2.214</v>
          </cell>
          <cell r="L260">
            <v>2.61252</v>
          </cell>
          <cell r="M260">
            <v>3.2656499999999999</v>
          </cell>
          <cell r="N260">
            <v>5.4427500000000002</v>
          </cell>
          <cell r="O260">
            <v>424.53450000000004</v>
          </cell>
        </row>
        <row r="261">
          <cell r="B261">
            <v>1700137</v>
          </cell>
          <cell r="C261" t="str">
            <v>DB 42 support bracket</v>
          </cell>
          <cell r="D261" t="str">
            <v>0</v>
          </cell>
          <cell r="E261" t="str">
            <v>2,45</v>
          </cell>
          <cell r="J261" t="str">
            <v>2,49</v>
          </cell>
          <cell r="K261">
            <v>2.6892000000000005</v>
          </cell>
          <cell r="L261">
            <v>3.1732560000000003</v>
          </cell>
          <cell r="M261">
            <v>3.9665700000000004</v>
          </cell>
          <cell r="N261">
            <v>6.6109500000000008</v>
          </cell>
          <cell r="O261">
            <v>515.65410000000008</v>
          </cell>
        </row>
        <row r="262">
          <cell r="B262">
            <v>1700138</v>
          </cell>
          <cell r="C262" t="str">
            <v>DB 57 support bracket</v>
          </cell>
          <cell r="D262" t="str">
            <v>1 120</v>
          </cell>
          <cell r="E262" t="str">
            <v>2,85</v>
          </cell>
          <cell r="J262" t="str">
            <v>2,90</v>
          </cell>
          <cell r="K262">
            <v>3.1320000000000001</v>
          </cell>
          <cell r="L262">
            <v>3.6957599999999999</v>
          </cell>
          <cell r="M262">
            <v>4.6196999999999999</v>
          </cell>
          <cell r="N262">
            <v>7.6995000000000005</v>
          </cell>
          <cell r="O262">
            <v>600.56100000000004</v>
          </cell>
        </row>
        <row r="263">
          <cell r="B263">
            <v>1700139</v>
          </cell>
          <cell r="C263" t="str">
            <v>DH 33 support bracket</v>
          </cell>
          <cell r="D263" t="str">
            <v>0</v>
          </cell>
          <cell r="E263" t="str">
            <v>2,61</v>
          </cell>
          <cell r="J263" t="str">
            <v>2,61</v>
          </cell>
          <cell r="K263">
            <v>2.8188</v>
          </cell>
          <cell r="L263">
            <v>3.3261839999999996</v>
          </cell>
          <cell r="M263">
            <v>4.157729999999999</v>
          </cell>
          <cell r="N263">
            <v>6.929549999999999</v>
          </cell>
          <cell r="O263">
            <v>540.50489999999991</v>
          </cell>
        </row>
        <row r="264">
          <cell r="B264">
            <v>1700140</v>
          </cell>
          <cell r="C264" t="str">
            <v>DH 42 support bracket</v>
          </cell>
          <cell r="D264" t="str">
            <v>0</v>
          </cell>
          <cell r="E264" t="str">
            <v>3,04</v>
          </cell>
          <cell r="J264" t="str">
            <v>3,04</v>
          </cell>
          <cell r="K264">
            <v>3.2832000000000003</v>
          </cell>
          <cell r="L264">
            <v>3.8741760000000003</v>
          </cell>
          <cell r="M264">
            <v>4.8427199999999999</v>
          </cell>
          <cell r="N264">
            <v>8.071200000000001</v>
          </cell>
          <cell r="O264">
            <v>629.55360000000007</v>
          </cell>
        </row>
        <row r="265">
          <cell r="B265">
            <v>1700141</v>
          </cell>
          <cell r="C265" t="str">
            <v>DH 57 support bracket</v>
          </cell>
          <cell r="D265" t="str">
            <v>330</v>
          </cell>
          <cell r="E265" t="str">
            <v>3,40</v>
          </cell>
          <cell r="J265" t="str">
            <v>3,40</v>
          </cell>
          <cell r="K265">
            <v>3.6720000000000002</v>
          </cell>
          <cell r="L265">
            <v>4.3329599999999999</v>
          </cell>
          <cell r="M265">
            <v>5.4161999999999999</v>
          </cell>
          <cell r="N265">
            <v>9.027000000000001</v>
          </cell>
          <cell r="O265">
            <v>704.10600000000011</v>
          </cell>
        </row>
        <row r="266">
          <cell r="B266">
            <v>1700225</v>
          </cell>
          <cell r="C266" t="str">
            <v>FINISH 33 internal end stop</v>
          </cell>
          <cell r="D266" t="str">
            <v>0</v>
          </cell>
          <cell r="E266" t="str">
            <v>-</v>
          </cell>
          <cell r="F266" t="str">
            <v>-</v>
          </cell>
          <cell r="G266" t="str">
            <v>-</v>
          </cell>
          <cell r="H266" t="str">
            <v>-</v>
          </cell>
          <cell r="I266" t="str">
            <v>-</v>
          </cell>
          <cell r="J266" t="str">
            <v>2,15</v>
          </cell>
          <cell r="K266">
            <v>2.3220000000000001</v>
          </cell>
          <cell r="L266">
            <v>2.73996</v>
          </cell>
          <cell r="M266">
            <v>3.4249499999999999</v>
          </cell>
          <cell r="N266">
            <v>5.7082500000000005</v>
          </cell>
          <cell r="O266">
            <v>445.24350000000004</v>
          </cell>
        </row>
        <row r="267">
          <cell r="B267">
            <v>1700226</v>
          </cell>
          <cell r="C267" t="str">
            <v>FINISH 42 internal end stop</v>
          </cell>
          <cell r="D267" t="str">
            <v>0</v>
          </cell>
          <cell r="E267" t="str">
            <v>-</v>
          </cell>
          <cell r="F267" t="str">
            <v>-</v>
          </cell>
          <cell r="G267" t="str">
            <v>-</v>
          </cell>
          <cell r="H267" t="str">
            <v>-</v>
          </cell>
          <cell r="I267" t="str">
            <v>-</v>
          </cell>
          <cell r="J267" t="str">
            <v>2,62</v>
          </cell>
          <cell r="K267">
            <v>2.8296000000000001</v>
          </cell>
          <cell r="L267">
            <v>3.3389280000000001</v>
          </cell>
          <cell r="M267">
            <v>4.1736599999999999</v>
          </cell>
          <cell r="N267">
            <v>6.9561000000000002</v>
          </cell>
          <cell r="O267">
            <v>542.57579999999996</v>
          </cell>
        </row>
        <row r="268">
          <cell r="B268">
            <v>1700227</v>
          </cell>
          <cell r="C268" t="str">
            <v>FINISH 57 internal end stop</v>
          </cell>
          <cell r="D268" t="str">
            <v>0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2,82</v>
          </cell>
          <cell r="K268">
            <v>3.0455999999999999</v>
          </cell>
          <cell r="L268">
            <v>3.5938079999999997</v>
          </cell>
          <cell r="M268">
            <v>4.4922599999999999</v>
          </cell>
          <cell r="N268">
            <v>7.4870999999999999</v>
          </cell>
          <cell r="O268">
            <v>583.99379999999996</v>
          </cell>
        </row>
        <row r="270">
          <cell r="B270">
            <v>1700144</v>
          </cell>
          <cell r="C270" t="str">
            <v>SPEED C carriage</v>
          </cell>
          <cell r="D270" t="str">
            <v>0</v>
          </cell>
          <cell r="E270" t="str">
            <v>13,61</v>
          </cell>
          <cell r="J270" t="str">
            <v>13,61</v>
          </cell>
          <cell r="K270">
            <v>14.6988</v>
          </cell>
          <cell r="L270">
            <v>17.344584000000001</v>
          </cell>
          <cell r="M270">
            <v>21.680730000000001</v>
          </cell>
          <cell r="N270">
            <v>36.134550000000004</v>
          </cell>
          <cell r="O270">
            <v>2818.4949000000001</v>
          </cell>
        </row>
        <row r="271">
          <cell r="B271">
            <v>1700998</v>
          </cell>
          <cell r="C271" t="str">
            <v>STAGE SZ 8 "C" profile guide - galvanized</v>
          </cell>
          <cell r="D271" t="str">
            <v>144</v>
          </cell>
          <cell r="J271" t="str">
            <v>56,16</v>
          </cell>
          <cell r="K271">
            <v>60.652799999999999</v>
          </cell>
          <cell r="L271">
            <v>71.570303999999993</v>
          </cell>
          <cell r="M271">
            <v>89.462879999999984</v>
          </cell>
          <cell r="N271">
            <v>149.10479999999998</v>
          </cell>
          <cell r="O271">
            <v>11630.174399999998</v>
          </cell>
        </row>
        <row r="272">
          <cell r="B272">
            <v>1700003</v>
          </cell>
          <cell r="C272" t="str">
            <v>STAGE SZ 6 "C" profile guide - galvanized</v>
          </cell>
          <cell r="D272" t="str">
            <v>0</v>
          </cell>
          <cell r="J272" t="str">
            <v>42,12</v>
          </cell>
          <cell r="K272">
            <v>45.489600000000003</v>
          </cell>
          <cell r="L272">
            <v>53.677728000000002</v>
          </cell>
          <cell r="M272">
            <v>67.097160000000002</v>
          </cell>
          <cell r="N272">
            <v>111.82860000000001</v>
          </cell>
          <cell r="O272">
            <v>8722.6308000000008</v>
          </cell>
        </row>
        <row r="273">
          <cell r="B273">
            <v>1700177</v>
          </cell>
          <cell r="C273" t="str">
            <v>STAGE SZ 5,6 "C" profile guide - galvanized</v>
          </cell>
          <cell r="D273" t="str">
            <v>0</v>
          </cell>
          <cell r="J273" t="str">
            <v>39,31</v>
          </cell>
          <cell r="K273">
            <v>42.454800000000006</v>
          </cell>
          <cell r="L273">
            <v>50.096664000000004</v>
          </cell>
          <cell r="M273">
            <v>62.620830000000005</v>
          </cell>
          <cell r="N273">
            <v>104.36805000000001</v>
          </cell>
          <cell r="O273">
            <v>8140.7079000000012</v>
          </cell>
        </row>
        <row r="274">
          <cell r="B274">
            <v>1700211</v>
          </cell>
          <cell r="C274" t="str">
            <v>STAGE SZ 4 "C" profile guide - galvanized</v>
          </cell>
          <cell r="D274" t="str">
            <v>0</v>
          </cell>
          <cell r="J274" t="str">
            <v>28,08</v>
          </cell>
          <cell r="K274">
            <v>30.3264</v>
          </cell>
          <cell r="L274">
            <v>35.785151999999997</v>
          </cell>
          <cell r="M274">
            <v>44.731439999999992</v>
          </cell>
          <cell r="N274">
            <v>74.552399999999992</v>
          </cell>
          <cell r="O274">
            <v>5815.087199999999</v>
          </cell>
        </row>
        <row r="275">
          <cell r="B275">
            <v>1700168</v>
          </cell>
          <cell r="C275" t="str">
            <v>STAGE SZ 3 "C" profile guide - galvanized</v>
          </cell>
          <cell r="D275" t="str">
            <v>0</v>
          </cell>
          <cell r="J275" t="str">
            <v>21,06</v>
          </cell>
          <cell r="K275">
            <v>22.744800000000001</v>
          </cell>
          <cell r="L275">
            <v>26.838864000000001</v>
          </cell>
          <cell r="M275">
            <v>33.548580000000001</v>
          </cell>
          <cell r="N275">
            <v>55.914300000000004</v>
          </cell>
          <cell r="O275">
            <v>4361.3154000000004</v>
          </cell>
        </row>
        <row r="276">
          <cell r="B276">
            <v>1720016</v>
          </cell>
          <cell r="C276" t="str">
            <v>STAGE SZ 2,8 "C" profile guide - galvanized</v>
          </cell>
          <cell r="D276" t="str">
            <v>0</v>
          </cell>
          <cell r="J276" t="str">
            <v>19,65</v>
          </cell>
          <cell r="K276">
            <v>21.222000000000001</v>
          </cell>
          <cell r="L276">
            <v>25.04196</v>
          </cell>
          <cell r="M276">
            <v>31.30245</v>
          </cell>
          <cell r="N276">
            <v>52.170750000000005</v>
          </cell>
          <cell r="O276">
            <v>4069.3185000000003</v>
          </cell>
        </row>
        <row r="277">
          <cell r="B277">
            <v>1700212</v>
          </cell>
          <cell r="C277" t="str">
            <v>STAGE SZ 2 "C" profile guide - galvanized</v>
          </cell>
          <cell r="D277" t="str">
            <v>0</v>
          </cell>
          <cell r="J277" t="str">
            <v>14,04</v>
          </cell>
          <cell r="K277">
            <v>15.1632</v>
          </cell>
          <cell r="L277">
            <v>17.892575999999998</v>
          </cell>
          <cell r="M277">
            <v>22.365719999999996</v>
          </cell>
          <cell r="N277">
            <v>37.276199999999996</v>
          </cell>
          <cell r="O277">
            <v>2907.5435999999995</v>
          </cell>
        </row>
        <row r="278">
          <cell r="B278">
            <v>1720018</v>
          </cell>
          <cell r="C278" t="str">
            <v>STAGE SZ 1 "C" profile guide - galvanized</v>
          </cell>
          <cell r="D278" t="str">
            <v>1 740</v>
          </cell>
          <cell r="E278" t="str">
            <v>7,32</v>
          </cell>
          <cell r="J278" t="str">
            <v>7,02</v>
          </cell>
          <cell r="K278">
            <v>7.5815999999999999</v>
          </cell>
          <cell r="L278">
            <v>8.9462879999999991</v>
          </cell>
          <cell r="M278">
            <v>11.182859999999998</v>
          </cell>
          <cell r="N278">
            <v>18.638099999999998</v>
          </cell>
          <cell r="O278">
            <v>1453.7717999999998</v>
          </cell>
        </row>
        <row r="279">
          <cell r="B279">
            <v>1700146</v>
          </cell>
          <cell r="C279" t="str">
            <v>DC 70 guide support</v>
          </cell>
          <cell r="D279" t="str">
            <v>0</v>
          </cell>
          <cell r="E279" t="str">
            <v>5,14</v>
          </cell>
          <cell r="J279" t="str">
            <v>5,14</v>
          </cell>
          <cell r="K279">
            <v>5.5511999999999997</v>
          </cell>
          <cell r="L279">
            <v>6.5504159999999994</v>
          </cell>
          <cell r="M279">
            <v>8.1880199999999999</v>
          </cell>
          <cell r="N279">
            <v>13.646700000000001</v>
          </cell>
          <cell r="O279">
            <v>1064.4426000000001</v>
          </cell>
        </row>
        <row r="280">
          <cell r="B280">
            <v>1700147</v>
          </cell>
          <cell r="C280" t="str">
            <v>KHL 140 bracket</v>
          </cell>
          <cell r="D280" t="str">
            <v>0</v>
          </cell>
          <cell r="E280" t="str">
            <v>4,33</v>
          </cell>
          <cell r="J280" t="str">
            <v>4,33</v>
          </cell>
          <cell r="K280">
            <v>4.6764000000000001</v>
          </cell>
          <cell r="L280">
            <v>5.5181519999999997</v>
          </cell>
          <cell r="M280">
            <v>6.8976899999999999</v>
          </cell>
          <cell r="N280">
            <v>11.49615</v>
          </cell>
          <cell r="O280">
            <v>896.69970000000001</v>
          </cell>
        </row>
        <row r="281">
          <cell r="B281">
            <v>1700164</v>
          </cell>
          <cell r="C281" t="str">
            <v>KHL 180 bracket</v>
          </cell>
          <cell r="D281" t="str">
            <v>0</v>
          </cell>
          <cell r="E281" t="str">
            <v>5,53</v>
          </cell>
          <cell r="J281" t="str">
            <v>5,53</v>
          </cell>
          <cell r="K281">
            <v>5.9724000000000004</v>
          </cell>
          <cell r="L281">
            <v>7.0474319999999997</v>
          </cell>
          <cell r="M281">
            <v>8.809289999999999</v>
          </cell>
          <cell r="N281">
            <v>14.682149999999998</v>
          </cell>
          <cell r="O281">
            <v>1145.2076999999999</v>
          </cell>
        </row>
        <row r="282">
          <cell r="B282" t="str">
            <v>Product  code</v>
          </cell>
          <cell r="C282" t="str">
            <v>Art.</v>
          </cell>
          <cell r="D282" t="str">
            <v>Purchase 2015 (pcs)</v>
          </cell>
          <cell r="E282" t="str">
            <v>Price 2015</v>
          </cell>
          <cell r="F282" t="str">
            <v>minus %</v>
          </cell>
          <cell r="G282" t="str">
            <v>0 %</v>
          </cell>
          <cell r="H282" t="str">
            <v>2 %</v>
          </cell>
          <cell r="I282" t="str">
            <v>more %</v>
          </cell>
          <cell r="J282" t="str">
            <v>Price 2016</v>
          </cell>
          <cell r="K282" t="str">
            <v>DDP</v>
          </cell>
          <cell r="L282" t="str">
            <v>НДС</v>
          </cell>
          <cell r="M282" t="str">
            <v>Мардж</v>
          </cell>
          <cell r="N282" t="str">
            <v>Розница</v>
          </cell>
          <cell r="O282" t="str">
            <v>Руб по</v>
          </cell>
        </row>
        <row r="283">
          <cell r="B283">
            <v>1700008</v>
          </cell>
          <cell r="C283" t="str">
            <v>FINISH S internal end stop</v>
          </cell>
          <cell r="D283" t="str">
            <v>0</v>
          </cell>
          <cell r="E283" t="str">
            <v>2,79</v>
          </cell>
          <cell r="J283" t="str">
            <v>2,79</v>
          </cell>
          <cell r="K283">
            <v>3.0132000000000003</v>
          </cell>
          <cell r="L283">
            <v>3.5555760000000003</v>
          </cell>
          <cell r="M283">
            <v>4.4444700000000008</v>
          </cell>
          <cell r="N283">
            <v>7.4074500000000016</v>
          </cell>
          <cell r="O283">
            <v>577.78110000000015</v>
          </cell>
        </row>
        <row r="284">
          <cell r="B284">
            <v>1700145</v>
          </cell>
          <cell r="C284" t="str">
            <v>MS 40 embedded handle</v>
          </cell>
          <cell r="D284" t="str">
            <v>50</v>
          </cell>
          <cell r="E284" t="str">
            <v>2,36</v>
          </cell>
          <cell r="J284" t="str">
            <v>2,36</v>
          </cell>
          <cell r="K284">
            <v>2.5488</v>
          </cell>
          <cell r="L284">
            <v>3.0075839999999996</v>
          </cell>
          <cell r="M284">
            <v>3.7594799999999995</v>
          </cell>
          <cell r="N284">
            <v>6.2657999999999996</v>
          </cell>
          <cell r="O284">
            <v>488.73239999999998</v>
          </cell>
        </row>
        <row r="285">
          <cell r="B285">
            <v>1700148</v>
          </cell>
          <cell r="C285" t="str">
            <v>KL 70 L vertical lock - left</v>
          </cell>
          <cell r="D285" t="str">
            <v>0</v>
          </cell>
          <cell r="E285" t="str">
            <v>17,77</v>
          </cell>
          <cell r="J285" t="str">
            <v>19,54</v>
          </cell>
          <cell r="K285">
            <v>21.103200000000001</v>
          </cell>
          <cell r="L285">
            <v>24.901776000000002</v>
          </cell>
          <cell r="M285">
            <v>31.127220000000001</v>
          </cell>
          <cell r="N285">
            <v>51.878700000000002</v>
          </cell>
          <cell r="O285">
            <v>4046.5386000000003</v>
          </cell>
        </row>
        <row r="286">
          <cell r="B286">
            <v>1700149</v>
          </cell>
          <cell r="C286" t="str">
            <v>KL 70 R  vertical lock - right</v>
          </cell>
          <cell r="D286" t="str">
            <v>0</v>
          </cell>
          <cell r="E286" t="str">
            <v>17,77</v>
          </cell>
          <cell r="J286" t="str">
            <v>19,54</v>
          </cell>
          <cell r="K286">
            <v>21.103200000000001</v>
          </cell>
          <cell r="L286">
            <v>24.901776000000002</v>
          </cell>
          <cell r="M286">
            <v>31.127220000000001</v>
          </cell>
          <cell r="N286">
            <v>51.878700000000002</v>
          </cell>
          <cell r="O286">
            <v>4046.5386000000003</v>
          </cell>
        </row>
        <row r="287">
          <cell r="B287">
            <v>1700150</v>
          </cell>
          <cell r="C287" t="str">
            <v>TL 30 lower locking rod</v>
          </cell>
          <cell r="D287" t="str">
            <v>0</v>
          </cell>
          <cell r="E287" t="str">
            <v>4,94</v>
          </cell>
          <cell r="J287" t="str">
            <v>4,94</v>
          </cell>
          <cell r="K287">
            <v>5.3352000000000004</v>
          </cell>
          <cell r="L287">
            <v>6.2955360000000002</v>
          </cell>
          <cell r="M287">
            <v>7.8694199999999999</v>
          </cell>
          <cell r="N287">
            <v>13.1157</v>
          </cell>
          <cell r="O287">
            <v>1023.0246000000001</v>
          </cell>
        </row>
        <row r="288">
          <cell r="B288">
            <v>1700151</v>
          </cell>
          <cell r="C288" t="str">
            <v>TL 40 upper locking rod</v>
          </cell>
          <cell r="D288" t="str">
            <v>0</v>
          </cell>
          <cell r="E288" t="str">
            <v>8,70</v>
          </cell>
          <cell r="J288" t="str">
            <v>8,70</v>
          </cell>
          <cell r="K288">
            <v>9.395999999999999</v>
          </cell>
          <cell r="L288">
            <v>11.087279999999998</v>
          </cell>
          <cell r="M288">
            <v>13.859099999999998</v>
          </cell>
          <cell r="N288">
            <v>23.098499999999998</v>
          </cell>
          <cell r="O288">
            <v>1801.6829999999998</v>
          </cell>
        </row>
        <row r="289">
          <cell r="B289">
            <v>1700152</v>
          </cell>
          <cell r="C289" t="str">
            <v>TL 50 guide for locking rod</v>
          </cell>
          <cell r="D289" t="str">
            <v>0</v>
          </cell>
          <cell r="E289" t="str">
            <v>0,78</v>
          </cell>
          <cell r="J289" t="str">
            <v>0,78</v>
          </cell>
          <cell r="K289">
            <v>0.84240000000000004</v>
          </cell>
          <cell r="L289">
            <v>0.99403200000000003</v>
          </cell>
          <cell r="M289">
            <v>1.24254</v>
          </cell>
          <cell r="N289">
            <v>2.0709</v>
          </cell>
          <cell r="O289">
            <v>161.53020000000001</v>
          </cell>
        </row>
        <row r="290">
          <cell r="B290">
            <v>1700166</v>
          </cell>
          <cell r="C290" t="str">
            <v>TL 70 guide for locking rod</v>
          </cell>
          <cell r="D290" t="str">
            <v>0</v>
          </cell>
          <cell r="E290" t="str">
            <v>0,78</v>
          </cell>
          <cell r="J290" t="str">
            <v>2,78</v>
          </cell>
          <cell r="K290">
            <v>3.0024000000000002</v>
          </cell>
          <cell r="L290">
            <v>3.5428320000000002</v>
          </cell>
          <cell r="M290">
            <v>4.4285399999999999</v>
          </cell>
          <cell r="N290">
            <v>7.3809000000000005</v>
          </cell>
          <cell r="O290">
            <v>575.71019999999999</v>
          </cell>
        </row>
        <row r="291">
          <cell r="B291">
            <v>1700153</v>
          </cell>
          <cell r="C291" t="str">
            <v>TL 90 end stop</v>
          </cell>
          <cell r="D291" t="str">
            <v>0</v>
          </cell>
          <cell r="E291" t="str">
            <v>1,64</v>
          </cell>
          <cell r="J291" t="str">
            <v>1,64</v>
          </cell>
          <cell r="K291">
            <v>1.7712000000000001</v>
          </cell>
          <cell r="L291">
            <v>2.0900159999999999</v>
          </cell>
          <cell r="M291">
            <v>2.61252</v>
          </cell>
          <cell r="N291">
            <v>4.3542000000000005</v>
          </cell>
          <cell r="O291">
            <v>339.62760000000003</v>
          </cell>
        </row>
        <row r="292">
          <cell r="B292">
            <v>1700154</v>
          </cell>
          <cell r="C292" t="str">
            <v>AD 25 - 1 m formed holder</v>
          </cell>
          <cell r="D292" t="str">
            <v>150</v>
          </cell>
          <cell r="E292" t="str">
            <v>1,97</v>
          </cell>
          <cell r="J292" t="str">
            <v>1,97</v>
          </cell>
          <cell r="K292">
            <v>2.1276000000000002</v>
          </cell>
          <cell r="L292">
            <v>2.5105680000000001</v>
          </cell>
          <cell r="M292">
            <v>3.1382099999999999</v>
          </cell>
          <cell r="N292">
            <v>5.2303500000000005</v>
          </cell>
          <cell r="O292">
            <v>407.96730000000002</v>
          </cell>
        </row>
        <row r="293">
          <cell r="B293">
            <v>1700228</v>
          </cell>
          <cell r="C293" t="str">
            <v>AD 25 - 2 m formed holder</v>
          </cell>
          <cell r="D293" t="str">
            <v>0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3,94</v>
          </cell>
          <cell r="K293">
            <v>4.2552000000000003</v>
          </cell>
          <cell r="L293">
            <v>5.0211360000000003</v>
          </cell>
          <cell r="M293">
            <v>6.2764199999999999</v>
          </cell>
          <cell r="N293">
            <v>10.460700000000001</v>
          </cell>
          <cell r="O293">
            <v>815.93460000000005</v>
          </cell>
        </row>
        <row r="294">
          <cell r="B294">
            <v>1700997</v>
          </cell>
          <cell r="C294" t="str">
            <v>AD 25 - 3 m formed holder</v>
          </cell>
          <cell r="D294" t="str">
            <v>0</v>
          </cell>
          <cell r="E294" t="str">
            <v>-</v>
          </cell>
          <cell r="F294" t="str">
            <v>-</v>
          </cell>
          <cell r="G294" t="str">
            <v>-</v>
          </cell>
          <cell r="H294" t="str">
            <v>-</v>
          </cell>
          <cell r="I294" t="str">
            <v>-</v>
          </cell>
          <cell r="J294" t="str">
            <v>5,91</v>
          </cell>
          <cell r="K294">
            <v>6.3828000000000005</v>
          </cell>
          <cell r="L294">
            <v>7.5317040000000004</v>
          </cell>
          <cell r="M294">
            <v>9.4146300000000007</v>
          </cell>
          <cell r="N294">
            <v>15.691050000000002</v>
          </cell>
          <cell r="O294">
            <v>1223.9019000000003</v>
          </cell>
        </row>
        <row r="295">
          <cell r="B295">
            <v>1700155</v>
          </cell>
          <cell r="C295" t="str">
            <v>AS 25 - 1 m formed holder</v>
          </cell>
          <cell r="D295" t="str">
            <v>102</v>
          </cell>
          <cell r="E295" t="str">
            <v>1,97</v>
          </cell>
          <cell r="J295" t="str">
            <v>1,97</v>
          </cell>
          <cell r="K295">
            <v>2.1276000000000002</v>
          </cell>
          <cell r="L295">
            <v>2.5105680000000001</v>
          </cell>
          <cell r="M295">
            <v>3.1382099999999999</v>
          </cell>
          <cell r="N295">
            <v>5.2303500000000005</v>
          </cell>
          <cell r="O295">
            <v>407.96730000000002</v>
          </cell>
        </row>
        <row r="296">
          <cell r="B296">
            <v>1700229</v>
          </cell>
          <cell r="C296" t="str">
            <v>AS 25 - 2 m formed holder</v>
          </cell>
          <cell r="D296" t="str">
            <v>0</v>
          </cell>
          <cell r="E296" t="str">
            <v>-</v>
          </cell>
          <cell r="F296" t="str">
            <v>-</v>
          </cell>
          <cell r="G296" t="str">
            <v>-</v>
          </cell>
          <cell r="H296" t="str">
            <v>-</v>
          </cell>
          <cell r="I296" t="str">
            <v>-</v>
          </cell>
          <cell r="J296" t="str">
            <v>3,94</v>
          </cell>
          <cell r="K296">
            <v>4.2552000000000003</v>
          </cell>
          <cell r="L296">
            <v>5.0211360000000003</v>
          </cell>
          <cell r="M296">
            <v>6.2764199999999999</v>
          </cell>
          <cell r="N296">
            <v>10.460700000000001</v>
          </cell>
          <cell r="O296">
            <v>815.93460000000005</v>
          </cell>
        </row>
        <row r="297">
          <cell r="B297">
            <v>1700996</v>
          </cell>
          <cell r="C297" t="str">
            <v>AS 25 - 3 m formed holder</v>
          </cell>
          <cell r="D297" t="str">
            <v>0</v>
          </cell>
          <cell r="E297" t="str">
            <v>-</v>
          </cell>
          <cell r="F297" t="str">
            <v>-</v>
          </cell>
          <cell r="G297" t="str">
            <v>-</v>
          </cell>
          <cell r="H297" t="str">
            <v>-</v>
          </cell>
          <cell r="I297" t="str">
            <v>-</v>
          </cell>
          <cell r="J297" t="str">
            <v>5,91</v>
          </cell>
          <cell r="K297">
            <v>6.3828000000000005</v>
          </cell>
          <cell r="L297">
            <v>7.5317040000000004</v>
          </cell>
          <cell r="M297">
            <v>9.4146300000000007</v>
          </cell>
          <cell r="N297">
            <v>15.691050000000002</v>
          </cell>
          <cell r="O297">
            <v>1223.9019000000003</v>
          </cell>
        </row>
        <row r="298">
          <cell r="B298">
            <v>1700199</v>
          </cell>
          <cell r="C298" t="str">
            <v>AR 25 - 1 m formed holder</v>
          </cell>
          <cell r="D298" t="str">
            <v>0</v>
          </cell>
          <cell r="J298" t="str">
            <v>1,97</v>
          </cell>
          <cell r="K298">
            <v>2.1276000000000002</v>
          </cell>
          <cell r="L298">
            <v>2.5105680000000001</v>
          </cell>
          <cell r="M298">
            <v>3.1382099999999999</v>
          </cell>
          <cell r="N298">
            <v>5.2303500000000005</v>
          </cell>
          <cell r="O298">
            <v>407.96730000000002</v>
          </cell>
        </row>
        <row r="299">
          <cell r="B299">
            <v>1700230</v>
          </cell>
          <cell r="C299" t="str">
            <v>AR 25 - 2 m formed holder</v>
          </cell>
          <cell r="D299" t="str">
            <v>0</v>
          </cell>
          <cell r="E299" t="str">
            <v>-</v>
          </cell>
          <cell r="F299" t="str">
            <v>-</v>
          </cell>
          <cell r="G299" t="str">
            <v>-</v>
          </cell>
          <cell r="H299" t="str">
            <v>-</v>
          </cell>
          <cell r="I299" t="str">
            <v>-</v>
          </cell>
          <cell r="J299" t="str">
            <v>3,94</v>
          </cell>
          <cell r="K299">
            <v>4.2552000000000003</v>
          </cell>
          <cell r="L299">
            <v>5.0211360000000003</v>
          </cell>
          <cell r="M299">
            <v>6.2764199999999999</v>
          </cell>
          <cell r="N299">
            <v>10.460700000000001</v>
          </cell>
          <cell r="O299">
            <v>815.93460000000005</v>
          </cell>
        </row>
        <row r="300">
          <cell r="B300">
            <v>1700995</v>
          </cell>
          <cell r="C300" t="str">
            <v>AR 25 - 3 m formed holder</v>
          </cell>
          <cell r="D300" t="str">
            <v>0</v>
          </cell>
          <cell r="E300" t="str">
            <v>-</v>
          </cell>
          <cell r="F300" t="str">
            <v>-</v>
          </cell>
          <cell r="G300" t="str">
            <v>-</v>
          </cell>
          <cell r="H300" t="str">
            <v>-</v>
          </cell>
          <cell r="I300" t="str">
            <v>-</v>
          </cell>
          <cell r="J300" t="str">
            <v>5,91</v>
          </cell>
          <cell r="K300">
            <v>6.3828000000000005</v>
          </cell>
          <cell r="L300">
            <v>7.5317040000000004</v>
          </cell>
          <cell r="M300">
            <v>9.4146300000000007</v>
          </cell>
          <cell r="N300">
            <v>15.691050000000002</v>
          </cell>
          <cell r="O300">
            <v>1223.9019000000003</v>
          </cell>
        </row>
        <row r="301">
          <cell r="B301">
            <v>1700156</v>
          </cell>
          <cell r="C301" t="str">
            <v>BD 25 - 1 m brush</v>
          </cell>
          <cell r="D301" t="str">
            <v>0</v>
          </cell>
          <cell r="E301" t="str">
            <v>2,27</v>
          </cell>
          <cell r="J301" t="str">
            <v>2,27</v>
          </cell>
          <cell r="K301">
            <v>2.4516</v>
          </cell>
          <cell r="L301">
            <v>2.8928879999999997</v>
          </cell>
          <cell r="M301">
            <v>3.6161099999999995</v>
          </cell>
          <cell r="N301">
            <v>6.0268499999999996</v>
          </cell>
          <cell r="O301">
            <v>470.09429999999998</v>
          </cell>
        </row>
        <row r="302">
          <cell r="B302">
            <v>1700231</v>
          </cell>
          <cell r="C302" t="str">
            <v>BD 25 - 2 m brush</v>
          </cell>
          <cell r="D302" t="str">
            <v>0</v>
          </cell>
          <cell r="E302" t="str">
            <v>-</v>
          </cell>
          <cell r="F302" t="str">
            <v>-</v>
          </cell>
          <cell r="G302" t="str">
            <v>-</v>
          </cell>
          <cell r="H302" t="str">
            <v>-</v>
          </cell>
          <cell r="I302" t="str">
            <v>-</v>
          </cell>
          <cell r="J302" t="str">
            <v>4,54</v>
          </cell>
          <cell r="K302">
            <v>4.9032</v>
          </cell>
          <cell r="L302">
            <v>5.7857759999999994</v>
          </cell>
          <cell r="M302">
            <v>7.232219999999999</v>
          </cell>
          <cell r="N302">
            <v>12.053699999999999</v>
          </cell>
          <cell r="O302">
            <v>940.18859999999995</v>
          </cell>
        </row>
        <row r="303">
          <cell r="B303">
            <v>1700994</v>
          </cell>
          <cell r="C303" t="str">
            <v>BD 25 - 3 m brush</v>
          </cell>
          <cell r="D303" t="str">
            <v>0</v>
          </cell>
          <cell r="E303" t="str">
            <v>-</v>
          </cell>
          <cell r="F303" t="str">
            <v>-</v>
          </cell>
          <cell r="G303" t="str">
            <v>-</v>
          </cell>
          <cell r="H303" t="str">
            <v>-</v>
          </cell>
          <cell r="I303" t="str">
            <v>-</v>
          </cell>
          <cell r="J303" t="str">
            <v>6,81</v>
          </cell>
          <cell r="K303">
            <v>7.3548</v>
          </cell>
          <cell r="L303">
            <v>8.6786639999999995</v>
          </cell>
          <cell r="M303">
            <v>10.848329999999999</v>
          </cell>
          <cell r="N303">
            <v>18.080549999999999</v>
          </cell>
          <cell r="O303">
            <v>1410.2828999999999</v>
          </cell>
        </row>
        <row r="304">
          <cell r="B304">
            <v>1700157</v>
          </cell>
          <cell r="C304" t="str">
            <v>BD 35 - 1 m brush</v>
          </cell>
          <cell r="D304" t="str">
            <v>0</v>
          </cell>
          <cell r="E304" t="str">
            <v>2,67</v>
          </cell>
          <cell r="J304" t="str">
            <v>2,67</v>
          </cell>
          <cell r="K304">
            <v>2.8835999999999999</v>
          </cell>
          <cell r="L304">
            <v>3.4026479999999997</v>
          </cell>
          <cell r="M304">
            <v>4.2533099999999999</v>
          </cell>
          <cell r="N304">
            <v>7.0888499999999999</v>
          </cell>
          <cell r="O304">
            <v>552.93029999999999</v>
          </cell>
        </row>
        <row r="305">
          <cell r="B305">
            <v>1700232</v>
          </cell>
          <cell r="C305" t="str">
            <v>BD 35 - 2 m brush</v>
          </cell>
          <cell r="D305" t="str">
            <v>0</v>
          </cell>
          <cell r="E305" t="str">
            <v>-</v>
          </cell>
          <cell r="F305" t="str">
            <v>-</v>
          </cell>
          <cell r="G305" t="str">
            <v>-</v>
          </cell>
          <cell r="H305" t="str">
            <v>-</v>
          </cell>
          <cell r="I305" t="str">
            <v>-</v>
          </cell>
          <cell r="J305" t="str">
            <v>5,34</v>
          </cell>
          <cell r="K305">
            <v>5.7671999999999999</v>
          </cell>
          <cell r="L305">
            <v>6.8052959999999993</v>
          </cell>
          <cell r="M305">
            <v>8.5066199999999998</v>
          </cell>
          <cell r="N305">
            <v>14.1777</v>
          </cell>
          <cell r="O305">
            <v>1105.8606</v>
          </cell>
        </row>
        <row r="306">
          <cell r="B306">
            <v>1700993</v>
          </cell>
          <cell r="C306" t="str">
            <v>BD 35 - 3 m brush</v>
          </cell>
          <cell r="D306" t="str">
            <v>0</v>
          </cell>
          <cell r="E306" t="str">
            <v>-</v>
          </cell>
          <cell r="F306" t="str">
            <v>-</v>
          </cell>
          <cell r="G306" t="str">
            <v>-</v>
          </cell>
          <cell r="H306" t="str">
            <v>-</v>
          </cell>
          <cell r="I306" t="str">
            <v>-</v>
          </cell>
          <cell r="J306" t="str">
            <v>8,01</v>
          </cell>
          <cell r="K306">
            <v>8.6508000000000003</v>
          </cell>
          <cell r="L306">
            <v>10.207943999999999</v>
          </cell>
          <cell r="M306">
            <v>12.759929999999999</v>
          </cell>
          <cell r="N306">
            <v>21.266549999999999</v>
          </cell>
          <cell r="O306">
            <v>1658.7909</v>
          </cell>
        </row>
        <row r="307">
          <cell r="B307" t="str">
            <v>Product  code</v>
          </cell>
          <cell r="C307" t="str">
            <v>Art.</v>
          </cell>
          <cell r="D307" t="str">
            <v>Purchase 2015 (pcs)</v>
          </cell>
          <cell r="E307" t="str">
            <v>Price 2015</v>
          </cell>
          <cell r="F307" t="str">
            <v>minus %</v>
          </cell>
          <cell r="G307" t="str">
            <v>0 %</v>
          </cell>
          <cell r="H307" t="str">
            <v>2 %</v>
          </cell>
          <cell r="I307" t="str">
            <v>more %</v>
          </cell>
          <cell r="J307" t="str">
            <v>Price 2016</v>
          </cell>
          <cell r="K307" t="str">
            <v>DDP</v>
          </cell>
          <cell r="L307" t="str">
            <v>НДС</v>
          </cell>
          <cell r="M307" t="str">
            <v>Мардж</v>
          </cell>
          <cell r="N307" t="str">
            <v>Розница</v>
          </cell>
          <cell r="O307" t="str">
            <v>Руб по</v>
          </cell>
        </row>
        <row r="308">
          <cell r="B308">
            <v>1700158</v>
          </cell>
          <cell r="C308" t="str">
            <v>BD 45 - 1 m brush</v>
          </cell>
          <cell r="D308" t="str">
            <v>150</v>
          </cell>
          <cell r="E308" t="str">
            <v>3,10</v>
          </cell>
          <cell r="J308" t="str">
            <v>3,10</v>
          </cell>
          <cell r="K308">
            <v>3.3480000000000003</v>
          </cell>
          <cell r="L308">
            <v>3.9506400000000004</v>
          </cell>
          <cell r="M308">
            <v>4.9383000000000008</v>
          </cell>
          <cell r="N308">
            <v>8.230500000000001</v>
          </cell>
          <cell r="O308">
            <v>641.97900000000004</v>
          </cell>
        </row>
        <row r="309">
          <cell r="B309">
            <v>1700233</v>
          </cell>
          <cell r="C309" t="str">
            <v>BD 45 - 2 m brush</v>
          </cell>
          <cell r="D309" t="str">
            <v>0</v>
          </cell>
          <cell r="E309" t="str">
            <v>-</v>
          </cell>
          <cell r="F309" t="str">
            <v>-</v>
          </cell>
          <cell r="G309" t="str">
            <v>-</v>
          </cell>
          <cell r="H309" t="str">
            <v>-</v>
          </cell>
          <cell r="I309" t="str">
            <v>-</v>
          </cell>
          <cell r="J309" t="str">
            <v>6,20</v>
          </cell>
          <cell r="K309">
            <v>6.6960000000000006</v>
          </cell>
          <cell r="L309">
            <v>7.9012800000000007</v>
          </cell>
          <cell r="M309">
            <v>9.8766000000000016</v>
          </cell>
          <cell r="N309">
            <v>16.461000000000002</v>
          </cell>
          <cell r="O309">
            <v>1283.9580000000001</v>
          </cell>
        </row>
        <row r="310">
          <cell r="B310">
            <v>1700992</v>
          </cell>
          <cell r="C310" t="str">
            <v>BD 45 - 3 m brush</v>
          </cell>
          <cell r="D310" t="str">
            <v>0</v>
          </cell>
          <cell r="E310" t="str">
            <v>-</v>
          </cell>
          <cell r="F310" t="str">
            <v>-</v>
          </cell>
          <cell r="G310" t="str">
            <v>-</v>
          </cell>
          <cell r="H310" t="str">
            <v>-</v>
          </cell>
          <cell r="I310" t="str">
            <v>-</v>
          </cell>
          <cell r="J310" t="str">
            <v>9,30</v>
          </cell>
          <cell r="K310">
            <v>10.044000000000002</v>
          </cell>
          <cell r="L310">
            <v>11.851920000000002</v>
          </cell>
          <cell r="M310">
            <v>14.814900000000002</v>
          </cell>
          <cell r="N310">
            <v>24.691500000000005</v>
          </cell>
          <cell r="O310">
            <v>1925.9370000000004</v>
          </cell>
        </row>
        <row r="311">
          <cell r="B311">
            <v>1700159</v>
          </cell>
          <cell r="C311" t="str">
            <v>RS 25 lower guide roller</v>
          </cell>
          <cell r="D311" t="str">
            <v>0</v>
          </cell>
          <cell r="E311" t="str">
            <v>3,38</v>
          </cell>
          <cell r="J311" t="str">
            <v>3,38</v>
          </cell>
          <cell r="K311">
            <v>3.6504000000000003</v>
          </cell>
          <cell r="L311">
            <v>4.3074719999999997</v>
          </cell>
          <cell r="M311">
            <v>5.3843399999999999</v>
          </cell>
          <cell r="N311">
            <v>8.9739000000000004</v>
          </cell>
          <cell r="O311">
            <v>699.96420000000001</v>
          </cell>
        </row>
        <row r="312">
          <cell r="B312">
            <v>1700160</v>
          </cell>
          <cell r="C312" t="str">
            <v>RS 40 lower guide roller</v>
          </cell>
          <cell r="D312" t="str">
            <v>0</v>
          </cell>
          <cell r="E312" t="str">
            <v>3,40</v>
          </cell>
          <cell r="J312" t="str">
            <v>3,40</v>
          </cell>
          <cell r="K312">
            <v>3.6720000000000002</v>
          </cell>
          <cell r="L312">
            <v>4.3329599999999999</v>
          </cell>
          <cell r="M312">
            <v>5.4161999999999999</v>
          </cell>
          <cell r="N312">
            <v>9.027000000000001</v>
          </cell>
          <cell r="O312">
            <v>704.10600000000011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D258"/>
  <sheetViews>
    <sheetView tabSelected="1" view="pageBreakPreview" zoomScale="110" zoomScaleNormal="100" zoomScaleSheetLayoutView="110" workbookViewId="0">
      <selection activeCell="B31" sqref="B31"/>
    </sheetView>
  </sheetViews>
  <sheetFormatPr defaultRowHeight="15"/>
  <cols>
    <col min="1" max="1" width="8.140625" customWidth="1"/>
    <col min="2" max="2" width="14" customWidth="1"/>
    <col min="3" max="3" width="56.5703125" customWidth="1"/>
    <col min="4" max="4" width="8.140625" style="19" bestFit="1" customWidth="1"/>
    <col min="5" max="5" width="9" style="21" customWidth="1"/>
    <col min="6" max="6" width="1.85546875" customWidth="1"/>
    <col min="7" max="10" width="0" hidden="1" customWidth="1"/>
  </cols>
  <sheetData>
    <row r="5" spans="1:5" ht="11.25" customHeight="1"/>
    <row r="7" spans="1:5">
      <c r="A7" s="1"/>
      <c r="B7" s="1"/>
      <c r="C7" s="30" t="s">
        <v>79</v>
      </c>
      <c r="D7" s="25"/>
      <c r="E7" s="51">
        <v>42491</v>
      </c>
    </row>
    <row r="8" spans="1:5">
      <c r="A8" s="1"/>
      <c r="B8" s="1"/>
      <c r="C8" s="23" t="s">
        <v>78</v>
      </c>
      <c r="D8" s="25"/>
    </row>
    <row r="9" spans="1:5">
      <c r="A9" s="1"/>
      <c r="B9" s="1"/>
      <c r="D9" s="25"/>
      <c r="E9" s="33"/>
    </row>
    <row r="10" spans="1:5">
      <c r="A10" s="18"/>
      <c r="B10" s="18"/>
      <c r="C10" s="20" t="s">
        <v>75</v>
      </c>
      <c r="D10" s="20"/>
      <c r="E10" s="22"/>
    </row>
    <row r="11" spans="1:5" s="19" customFormat="1">
      <c r="A11" s="25"/>
      <c r="B11" s="25"/>
      <c r="C11" s="25"/>
      <c r="D11" s="25"/>
      <c r="E11" s="25"/>
    </row>
    <row r="12" spans="1:5">
      <c r="A12" s="1"/>
      <c r="B12" s="1"/>
      <c r="C12" s="1"/>
      <c r="D12" s="25"/>
      <c r="E12" s="26"/>
    </row>
    <row r="13" spans="1:5">
      <c r="A13" s="1"/>
      <c r="B13" s="1"/>
      <c r="C13" s="1"/>
      <c r="D13" s="25"/>
      <c r="E13" s="26"/>
    </row>
    <row r="14" spans="1:5">
      <c r="A14" s="1"/>
      <c r="B14" s="1"/>
      <c r="C14" s="1"/>
      <c r="D14" s="25"/>
      <c r="E14" s="26"/>
    </row>
    <row r="15" spans="1:5">
      <c r="A15" s="1"/>
      <c r="B15" s="1"/>
      <c r="C15" s="1"/>
      <c r="D15" s="25"/>
      <c r="E15" s="26"/>
    </row>
    <row r="16" spans="1:5">
      <c r="A16" s="1"/>
      <c r="B16" s="1"/>
      <c r="C16" s="1"/>
      <c r="D16" s="25"/>
      <c r="E16" s="26"/>
    </row>
    <row r="17" spans="1:10">
      <c r="A17" s="1"/>
      <c r="B17" s="1"/>
      <c r="C17" s="1"/>
      <c r="D17" s="25"/>
      <c r="E17" s="26"/>
    </row>
    <row r="18" spans="1:10">
      <c r="A18" s="1"/>
      <c r="B18" s="1"/>
      <c r="C18" s="1"/>
      <c r="D18" s="25"/>
      <c r="E18" s="26"/>
    </row>
    <row r="19" spans="1:10">
      <c r="A19" s="1"/>
      <c r="B19" s="1"/>
      <c r="C19" s="1"/>
      <c r="D19" s="25"/>
      <c r="E19" s="26"/>
    </row>
    <row r="20" spans="1:10">
      <c r="A20" s="1"/>
      <c r="B20" s="1"/>
      <c r="C20" s="1"/>
      <c r="D20" s="25"/>
      <c r="E20" s="26"/>
    </row>
    <row r="21" spans="1:10">
      <c r="A21" s="1"/>
      <c r="B21" s="1"/>
      <c r="C21" s="1"/>
      <c r="D21" s="25"/>
      <c r="E21" s="26"/>
    </row>
    <row r="22" spans="1:10">
      <c r="A22" s="1"/>
      <c r="B22" s="1"/>
      <c r="C22" s="1"/>
      <c r="D22" s="25"/>
      <c r="E22" s="26"/>
    </row>
    <row r="23" spans="1:10">
      <c r="A23" s="1"/>
      <c r="B23" s="1"/>
      <c r="C23" s="1"/>
      <c r="D23" s="25"/>
      <c r="E23" s="26"/>
    </row>
    <row r="24" spans="1:10">
      <c r="A24" s="1"/>
      <c r="B24" s="1"/>
      <c r="C24" s="1"/>
      <c r="D24" s="25"/>
      <c r="E24" s="26"/>
    </row>
    <row r="25" spans="1:10">
      <c r="A25" s="1"/>
      <c r="B25" s="1"/>
      <c r="C25" s="1"/>
      <c r="D25" s="25"/>
      <c r="E25" s="26"/>
    </row>
    <row r="26" spans="1:10">
      <c r="A26" s="1"/>
      <c r="B26" s="1"/>
      <c r="C26" s="1"/>
      <c r="D26" s="25"/>
      <c r="E26" s="26"/>
    </row>
    <row r="27" spans="1:10" s="2" customFormat="1">
      <c r="A27" s="27"/>
      <c r="B27" s="27" t="s">
        <v>0</v>
      </c>
      <c r="C27" s="28" t="s">
        <v>90</v>
      </c>
      <c r="D27" s="28"/>
      <c r="E27" s="29"/>
    </row>
    <row r="28" spans="1:10" s="2" customFormat="1">
      <c r="A28" s="1"/>
      <c r="B28" s="1"/>
      <c r="C28" s="39" t="s">
        <v>1</v>
      </c>
      <c r="D28" s="1"/>
      <c r="E28" s="1"/>
      <c r="I28" s="58" t="s">
        <v>263</v>
      </c>
      <c r="J28" s="32"/>
    </row>
    <row r="29" spans="1:10" s="2" customFormat="1" ht="7.5" customHeight="1">
      <c r="A29" s="1"/>
      <c r="B29" s="1"/>
      <c r="C29" s="39"/>
      <c r="D29" s="1"/>
      <c r="E29" s="1"/>
    </row>
    <row r="30" spans="1:10" s="32" customFormat="1">
      <c r="A30" s="31" t="s">
        <v>2</v>
      </c>
      <c r="B30" s="31" t="s">
        <v>3</v>
      </c>
      <c r="C30" s="31" t="s">
        <v>76</v>
      </c>
      <c r="D30" s="31" t="s">
        <v>58</v>
      </c>
      <c r="E30" s="31" t="s">
        <v>4</v>
      </c>
    </row>
    <row r="31" spans="1:10" ht="48.75" customHeight="1">
      <c r="A31" s="38">
        <v>1710019</v>
      </c>
      <c r="B31" s="3" t="s">
        <v>77</v>
      </c>
      <c r="C31" s="4" t="s">
        <v>161</v>
      </c>
      <c r="D31" s="24" t="s">
        <v>5</v>
      </c>
      <c r="E31" s="36">
        <v>8850</v>
      </c>
      <c r="G31" s="53">
        <f>VLOOKUP(A31,'[1]CAIS prices'!$B$2:$O$312,14,0)</f>
        <v>11174.576399999998</v>
      </c>
      <c r="H31" s="52">
        <f>G31/E31-1</f>
        <v>0.26266399999999979</v>
      </c>
      <c r="I31" s="53">
        <v>11170</v>
      </c>
      <c r="J31" s="52">
        <f t="shared" ref="J31:J32" si="0">I31/E31-1</f>
        <v>0.26214689265536717</v>
      </c>
    </row>
    <row r="32" spans="1:10">
      <c r="A32" s="38">
        <v>1700002</v>
      </c>
      <c r="B32" s="3" t="s">
        <v>80</v>
      </c>
      <c r="C32" s="11" t="s">
        <v>174</v>
      </c>
      <c r="D32" s="24" t="s">
        <v>81</v>
      </c>
      <c r="E32" s="36">
        <v>6970</v>
      </c>
      <c r="G32" s="53">
        <f>VLOOKUP(A32,'[1]CAIS prices'!$B$2:$O$312,14,0)</f>
        <v>8001.9576000000006</v>
      </c>
      <c r="H32" s="52">
        <f>G32/E32-1</f>
        <v>0.14805704447632717</v>
      </c>
      <c r="I32" s="53">
        <v>7980</v>
      </c>
      <c r="J32" s="52">
        <f t="shared" si="0"/>
        <v>0.14490674318507901</v>
      </c>
    </row>
    <row r="33" spans="1:10">
      <c r="A33" s="34"/>
      <c r="B33" s="34"/>
      <c r="C33" s="34"/>
      <c r="D33" s="35"/>
      <c r="E33" s="37">
        <f>E31+E32</f>
        <v>15820</v>
      </c>
      <c r="G33" s="53"/>
      <c r="H33" s="52"/>
      <c r="I33" s="53">
        <f>I31+I32</f>
        <v>19150</v>
      </c>
      <c r="J33" s="52">
        <f>I33/E33-1</f>
        <v>0.21049304677623271</v>
      </c>
    </row>
    <row r="34" spans="1:10">
      <c r="G34" s="53"/>
      <c r="H34" s="52"/>
      <c r="I34" s="53"/>
    </row>
    <row r="35" spans="1:10">
      <c r="A35" s="27"/>
      <c r="B35" s="27" t="s">
        <v>0</v>
      </c>
      <c r="C35" s="28" t="s">
        <v>90</v>
      </c>
      <c r="D35" s="28"/>
      <c r="E35" s="29"/>
      <c r="G35" s="53"/>
      <c r="H35" s="52"/>
      <c r="I35" s="53"/>
    </row>
    <row r="36" spans="1:10">
      <c r="A36" s="1"/>
      <c r="B36" s="1"/>
      <c r="C36" s="39" t="s">
        <v>7</v>
      </c>
      <c r="D36" s="1"/>
      <c r="E36" s="1"/>
      <c r="G36" s="53"/>
      <c r="H36" s="52"/>
      <c r="I36" s="53"/>
    </row>
    <row r="37" spans="1:10" ht="7.5" customHeight="1">
      <c r="A37" s="1"/>
      <c r="B37" s="1"/>
      <c r="C37" s="39"/>
      <c r="D37" s="1"/>
      <c r="E37" s="1"/>
      <c r="G37" s="53"/>
      <c r="H37" s="52"/>
      <c r="I37" s="53"/>
    </row>
    <row r="38" spans="1:10">
      <c r="A38" s="31" t="s">
        <v>2</v>
      </c>
      <c r="B38" s="31" t="s">
        <v>3</v>
      </c>
      <c r="C38" s="31" t="s">
        <v>76</v>
      </c>
      <c r="D38" s="31" t="s">
        <v>58</v>
      </c>
      <c r="E38" s="31" t="s">
        <v>4</v>
      </c>
      <c r="G38" s="53"/>
      <c r="H38" s="52"/>
      <c r="I38" s="53"/>
    </row>
    <row r="39" spans="1:10" ht="48.75" customHeight="1">
      <c r="A39" s="38">
        <v>1710041</v>
      </c>
      <c r="B39" s="3" t="s">
        <v>82</v>
      </c>
      <c r="C39" s="4" t="s">
        <v>162</v>
      </c>
      <c r="D39" s="24" t="s">
        <v>5</v>
      </c>
      <c r="E39" s="36">
        <v>10250</v>
      </c>
      <c r="G39" s="53">
        <f>VLOOKUP(A39,'[1]CAIS prices'!$B$2:$O$312,14,0)</f>
        <v>11884.8951</v>
      </c>
      <c r="H39" s="52">
        <f t="shared" ref="H39:H96" si="1">G39/E39-1</f>
        <v>0.15950196097560965</v>
      </c>
      <c r="I39" s="53">
        <v>11880</v>
      </c>
      <c r="J39" s="52">
        <f t="shared" ref="J39:J41" si="2">I39/E39-1</f>
        <v>0.15902439024390236</v>
      </c>
    </row>
    <row r="40" spans="1:10">
      <c r="A40" s="38">
        <v>1700002</v>
      </c>
      <c r="B40" s="3" t="s">
        <v>80</v>
      </c>
      <c r="C40" s="11" t="s">
        <v>174</v>
      </c>
      <c r="D40" s="24" t="s">
        <v>81</v>
      </c>
      <c r="E40" s="36">
        <v>6970</v>
      </c>
      <c r="G40" s="53">
        <f>VLOOKUP(A40,'[1]CAIS prices'!$B$2:$O$312,14,0)</f>
        <v>8001.9576000000006</v>
      </c>
      <c r="H40" s="52">
        <f t="shared" si="1"/>
        <v>0.14805704447632717</v>
      </c>
      <c r="I40" s="53">
        <v>7980</v>
      </c>
      <c r="J40" s="52">
        <f t="shared" si="2"/>
        <v>0.14490674318507901</v>
      </c>
    </row>
    <row r="41" spans="1:10">
      <c r="A41" s="34"/>
      <c r="B41" s="34"/>
      <c r="C41" s="34"/>
      <c r="D41" s="35"/>
      <c r="E41" s="37">
        <f>E39+E40</f>
        <v>17220</v>
      </c>
      <c r="G41" s="53"/>
      <c r="H41" s="52"/>
      <c r="I41" s="53">
        <f>I39+I40</f>
        <v>19860</v>
      </c>
      <c r="J41" s="52">
        <f t="shared" si="2"/>
        <v>0.1533101045296168</v>
      </c>
    </row>
    <row r="42" spans="1:10">
      <c r="G42" s="53"/>
      <c r="H42" s="52"/>
      <c r="I42" s="53"/>
    </row>
    <row r="43" spans="1:10">
      <c r="A43" s="27"/>
      <c r="B43" s="27" t="s">
        <v>0</v>
      </c>
      <c r="C43" s="28" t="s">
        <v>89</v>
      </c>
      <c r="D43" s="28"/>
      <c r="E43" s="29"/>
      <c r="G43" s="53"/>
      <c r="H43" s="52"/>
      <c r="I43" s="53"/>
    </row>
    <row r="44" spans="1:10" ht="7.5" customHeight="1">
      <c r="A44" s="1"/>
      <c r="B44" s="1"/>
      <c r="C44" s="1"/>
      <c r="D44" s="1"/>
      <c r="E44" s="1"/>
      <c r="G44" s="53"/>
      <c r="H44" s="52"/>
      <c r="I44" s="53"/>
    </row>
    <row r="45" spans="1:10">
      <c r="A45" s="31" t="s">
        <v>2</v>
      </c>
      <c r="B45" s="31" t="s">
        <v>3</v>
      </c>
      <c r="C45" s="31" t="s">
        <v>76</v>
      </c>
      <c r="D45" s="31" t="s">
        <v>58</v>
      </c>
      <c r="E45" s="31" t="s">
        <v>4</v>
      </c>
      <c r="G45" s="53"/>
      <c r="H45" s="52"/>
      <c r="I45" s="53"/>
    </row>
    <row r="46" spans="1:10">
      <c r="A46" s="38">
        <v>1700174</v>
      </c>
      <c r="B46" s="3" t="s">
        <v>9</v>
      </c>
      <c r="C46" s="4" t="s">
        <v>10</v>
      </c>
      <c r="D46" s="24" t="s">
        <v>11</v>
      </c>
      <c r="E46" s="36">
        <v>3520</v>
      </c>
      <c r="G46" s="53">
        <f>VLOOKUP(A46,'[1]CAIS prices'!$B$2:$O$312,14,0)</f>
        <v>4392.3789000000006</v>
      </c>
      <c r="H46" s="52">
        <f t="shared" si="1"/>
        <v>0.24783491477272745</v>
      </c>
      <c r="I46" s="53">
        <v>4390</v>
      </c>
      <c r="J46" s="52">
        <f t="shared" ref="J46:J58" si="3">I46/E46-1</f>
        <v>0.24715909090909083</v>
      </c>
    </row>
    <row r="47" spans="1:10">
      <c r="A47" s="38">
        <v>1700001</v>
      </c>
      <c r="B47" s="3" t="s">
        <v>12</v>
      </c>
      <c r="C47" s="4" t="s">
        <v>13</v>
      </c>
      <c r="D47" s="24" t="s">
        <v>11</v>
      </c>
      <c r="E47" s="36">
        <v>4510</v>
      </c>
      <c r="G47" s="53">
        <f>VLOOKUP(A47,'[1]CAIS prices'!$B$2:$O$312,14,0)</f>
        <v>5378.1273000000001</v>
      </c>
      <c r="H47" s="52">
        <f t="shared" si="1"/>
        <v>0.19248942350332587</v>
      </c>
      <c r="I47" s="53">
        <v>5370</v>
      </c>
      <c r="J47" s="52">
        <f t="shared" si="3"/>
        <v>0.19068736141906872</v>
      </c>
    </row>
    <row r="48" spans="1:10">
      <c r="A48" s="38">
        <v>1700189</v>
      </c>
      <c r="B48" s="3" t="s">
        <v>14</v>
      </c>
      <c r="C48" s="4" t="s">
        <v>88</v>
      </c>
      <c r="D48" s="24" t="s">
        <v>11</v>
      </c>
      <c r="E48" s="36">
        <v>4670</v>
      </c>
      <c r="G48" s="53">
        <f>VLOOKUP(A48,'[1]CAIS prices'!$B$2:$O$312,14,0)</f>
        <v>5684.6205</v>
      </c>
      <c r="H48" s="52">
        <f t="shared" si="1"/>
        <v>0.21726349036402559</v>
      </c>
      <c r="I48" s="53">
        <v>5670</v>
      </c>
      <c r="J48" s="52">
        <f t="shared" si="3"/>
        <v>0.2141327623126339</v>
      </c>
    </row>
    <row r="49" spans="1:10">
      <c r="A49" s="38">
        <v>1700167</v>
      </c>
      <c r="B49" s="3" t="s">
        <v>85</v>
      </c>
      <c r="C49" s="4" t="s">
        <v>171</v>
      </c>
      <c r="D49" s="24" t="s">
        <v>87</v>
      </c>
      <c r="E49" s="36">
        <v>3485</v>
      </c>
      <c r="G49" s="53">
        <f>VLOOKUP(A49,'[1]CAIS prices'!$B$2:$O$312,14,0)</f>
        <v>4000.9788000000003</v>
      </c>
      <c r="H49" s="52">
        <f t="shared" si="1"/>
        <v>0.14805704447632717</v>
      </c>
      <c r="I49" s="53">
        <v>3990</v>
      </c>
      <c r="J49" s="52">
        <f t="shared" si="3"/>
        <v>0.14490674318507901</v>
      </c>
    </row>
    <row r="50" spans="1:10">
      <c r="A50" s="38">
        <v>1700002</v>
      </c>
      <c r="B50" s="3" t="s">
        <v>80</v>
      </c>
      <c r="C50" s="4" t="s">
        <v>171</v>
      </c>
      <c r="D50" s="24" t="s">
        <v>81</v>
      </c>
      <c r="E50" s="36">
        <v>6970</v>
      </c>
      <c r="G50" s="53">
        <f>VLOOKUP(A50,'[1]CAIS prices'!$B$2:$O$312,14,0)</f>
        <v>8001.9576000000006</v>
      </c>
      <c r="H50" s="52">
        <f t="shared" si="1"/>
        <v>0.14805704447632717</v>
      </c>
      <c r="I50" s="53">
        <f>I49*2</f>
        <v>7980</v>
      </c>
      <c r="J50" s="52">
        <f t="shared" si="3"/>
        <v>0.14490674318507901</v>
      </c>
    </row>
    <row r="51" spans="1:10">
      <c r="A51" s="38">
        <v>1700999</v>
      </c>
      <c r="B51" s="3" t="s">
        <v>167</v>
      </c>
      <c r="C51" s="4" t="s">
        <v>171</v>
      </c>
      <c r="D51" s="24" t="s">
        <v>168</v>
      </c>
      <c r="E51" s="36">
        <v>9390</v>
      </c>
      <c r="G51" s="53">
        <f>VLOOKUP(A51,'[1]CAIS prices'!$B$2:$O$312,14,0)</f>
        <v>10669.276800000001</v>
      </c>
      <c r="H51" s="52">
        <f t="shared" si="1"/>
        <v>0.13623821086261989</v>
      </c>
      <c r="I51" s="53">
        <v>10660</v>
      </c>
      <c r="J51" s="52">
        <f t="shared" si="3"/>
        <v>0.13525026624068159</v>
      </c>
    </row>
    <row r="52" spans="1:10">
      <c r="A52" s="38">
        <v>1700168</v>
      </c>
      <c r="B52" s="3" t="s">
        <v>86</v>
      </c>
      <c r="C52" s="4" t="s">
        <v>172</v>
      </c>
      <c r="D52" s="24" t="s">
        <v>87</v>
      </c>
      <c r="E52" s="36">
        <v>3840</v>
      </c>
      <c r="G52" s="53">
        <f>VLOOKUP(A52,'[1]CAIS prices'!$B$2:$O$312,14,0)</f>
        <v>4361.3154000000004</v>
      </c>
      <c r="H52" s="52">
        <f t="shared" si="1"/>
        <v>0.13575921875000008</v>
      </c>
      <c r="I52" s="53">
        <v>4360</v>
      </c>
      <c r="J52" s="52">
        <f t="shared" si="3"/>
        <v>0.13541666666666674</v>
      </c>
    </row>
    <row r="53" spans="1:10">
      <c r="A53" s="38">
        <v>1700003</v>
      </c>
      <c r="B53" s="3" t="s">
        <v>84</v>
      </c>
      <c r="C53" s="4" t="s">
        <v>172</v>
      </c>
      <c r="D53" s="24" t="s">
        <v>81</v>
      </c>
      <c r="E53" s="36">
        <v>7680</v>
      </c>
      <c r="G53" s="53">
        <f>VLOOKUP(A53,'[1]CAIS prices'!$B$2:$O$312,14,0)</f>
        <v>8722.6308000000008</v>
      </c>
      <c r="H53" s="52">
        <f t="shared" si="1"/>
        <v>0.13575921875000008</v>
      </c>
      <c r="I53" s="53">
        <v>8710</v>
      </c>
      <c r="J53" s="52">
        <f t="shared" si="3"/>
        <v>0.13411458333333326</v>
      </c>
    </row>
    <row r="54" spans="1:10">
      <c r="A54" s="38">
        <v>1700998</v>
      </c>
      <c r="B54" s="3" t="s">
        <v>228</v>
      </c>
      <c r="C54" s="4" t="s">
        <v>172</v>
      </c>
      <c r="D54" s="24" t="s">
        <v>168</v>
      </c>
      <c r="E54" s="36">
        <v>10100</v>
      </c>
      <c r="G54" s="53">
        <f>VLOOKUP(A54,'[1]CAIS prices'!$B$2:$O$312,14,0)</f>
        <v>11630.174399999998</v>
      </c>
      <c r="H54" s="52">
        <f t="shared" si="1"/>
        <v>0.15150241584158386</v>
      </c>
      <c r="I54" s="53">
        <v>11610</v>
      </c>
      <c r="J54" s="52">
        <f t="shared" si="3"/>
        <v>0.14950495049504942</v>
      </c>
    </row>
    <row r="55" spans="1:10">
      <c r="A55" s="38">
        <v>1700004</v>
      </c>
      <c r="B55" s="3" t="s">
        <v>18</v>
      </c>
      <c r="C55" s="4" t="s">
        <v>19</v>
      </c>
      <c r="D55" s="24" t="s">
        <v>11</v>
      </c>
      <c r="E55" s="36">
        <v>1100</v>
      </c>
      <c r="G55" s="53">
        <f>VLOOKUP(A55,'[1]CAIS prices'!$B$2:$O$312,14,0)</f>
        <v>1331.5886999999998</v>
      </c>
      <c r="H55" s="52">
        <f t="shared" si="1"/>
        <v>0.21053518181818154</v>
      </c>
      <c r="I55" s="53">
        <v>1330</v>
      </c>
      <c r="J55" s="52">
        <f t="shared" si="3"/>
        <v>0.20909090909090899</v>
      </c>
    </row>
    <row r="56" spans="1:10">
      <c r="A56" s="38">
        <v>1700005</v>
      </c>
      <c r="B56" s="3" t="s">
        <v>16</v>
      </c>
      <c r="C56" s="4" t="s">
        <v>17</v>
      </c>
      <c r="D56" s="24" t="s">
        <v>11</v>
      </c>
      <c r="E56" s="36">
        <v>1060</v>
      </c>
      <c r="G56" s="53">
        <f>VLOOKUP(A56,'[1]CAIS prices'!$B$2:$O$312,14,0)</f>
        <v>1130.7113999999999</v>
      </c>
      <c r="H56" s="52">
        <f t="shared" si="1"/>
        <v>6.6708867924528237E-2</v>
      </c>
      <c r="I56" s="53">
        <v>1130</v>
      </c>
      <c r="J56" s="52">
        <f t="shared" si="3"/>
        <v>6.60377358490567E-2</v>
      </c>
    </row>
    <row r="57" spans="1:10">
      <c r="A57" s="38">
        <v>1700007</v>
      </c>
      <c r="B57" s="3" t="s">
        <v>83</v>
      </c>
      <c r="C57" s="4" t="s">
        <v>170</v>
      </c>
      <c r="D57" s="24" t="s">
        <v>11</v>
      </c>
      <c r="E57" s="36">
        <v>240</v>
      </c>
      <c r="G57" s="53">
        <f>VLOOKUP(A57,'[1]CAIS prices'!$B$2:$O$312,14,0)</f>
        <v>269.21700000000004</v>
      </c>
      <c r="H57" s="52">
        <f t="shared" si="1"/>
        <v>0.12173750000000028</v>
      </c>
      <c r="I57" s="53">
        <v>260</v>
      </c>
      <c r="J57" s="52">
        <f t="shared" si="3"/>
        <v>8.3333333333333259E-2</v>
      </c>
    </row>
    <row r="58" spans="1:10">
      <c r="A58" s="38">
        <v>1700008</v>
      </c>
      <c r="B58" s="3" t="s">
        <v>57</v>
      </c>
      <c r="C58" s="4" t="s">
        <v>178</v>
      </c>
      <c r="D58" s="24" t="s">
        <v>11</v>
      </c>
      <c r="E58" s="36">
        <v>510</v>
      </c>
      <c r="G58" s="53">
        <f>VLOOKUP(A58,'[1]CAIS prices'!$B$2:$O$312,14,0)</f>
        <v>577.78110000000015</v>
      </c>
      <c r="H58" s="52">
        <f t="shared" si="1"/>
        <v>0.13290411764705912</v>
      </c>
      <c r="I58" s="53">
        <v>570</v>
      </c>
      <c r="J58" s="52">
        <f t="shared" si="3"/>
        <v>0.11764705882352944</v>
      </c>
    </row>
    <row r="59" spans="1:10">
      <c r="G59" s="53"/>
      <c r="H59" s="52"/>
      <c r="I59" s="53"/>
    </row>
    <row r="60" spans="1:10">
      <c r="G60" s="53"/>
      <c r="H60" s="52"/>
      <c r="I60" s="53"/>
    </row>
    <row r="61" spans="1:10">
      <c r="A61" s="27"/>
      <c r="B61" s="27" t="s">
        <v>20</v>
      </c>
      <c r="C61" s="28" t="s">
        <v>90</v>
      </c>
      <c r="D61" s="28"/>
      <c r="E61" s="29"/>
      <c r="G61" s="53"/>
      <c r="H61" s="52"/>
      <c r="I61" s="53"/>
    </row>
    <row r="62" spans="1:10">
      <c r="A62" s="1"/>
      <c r="B62" s="1"/>
      <c r="C62" s="39" t="s">
        <v>21</v>
      </c>
      <c r="D62" s="1"/>
      <c r="E62" s="1"/>
      <c r="G62" s="53"/>
      <c r="H62" s="52"/>
      <c r="I62" s="53"/>
    </row>
    <row r="63" spans="1:10" ht="7.5" customHeight="1">
      <c r="A63" s="1"/>
      <c r="B63" s="1"/>
      <c r="C63" s="1"/>
      <c r="D63" s="1"/>
      <c r="E63" s="1"/>
      <c r="G63" s="53"/>
      <c r="H63" s="52"/>
      <c r="I63" s="53"/>
    </row>
    <row r="64" spans="1:10">
      <c r="A64" s="31" t="s">
        <v>2</v>
      </c>
      <c r="B64" s="31" t="s">
        <v>3</v>
      </c>
      <c r="C64" s="31" t="s">
        <v>76</v>
      </c>
      <c r="D64" s="31" t="s">
        <v>58</v>
      </c>
      <c r="E64" s="31" t="s">
        <v>4</v>
      </c>
      <c r="G64" s="53"/>
      <c r="H64" s="52"/>
      <c r="I64" s="53"/>
    </row>
    <row r="65" spans="1:10" ht="48.75" customHeight="1">
      <c r="A65" s="38">
        <v>1710043</v>
      </c>
      <c r="B65" s="3" t="s">
        <v>91</v>
      </c>
      <c r="C65" s="4" t="s">
        <v>163</v>
      </c>
      <c r="D65" s="24" t="s">
        <v>5</v>
      </c>
      <c r="E65" s="36">
        <v>14550</v>
      </c>
      <c r="G65" s="53">
        <f>VLOOKUP(A65,'[1]CAIS prices'!$B$2:$O$312,14,0)</f>
        <v>18942.522300000001</v>
      </c>
      <c r="H65" s="52">
        <f t="shared" si="1"/>
        <v>0.30189156701030928</v>
      </c>
      <c r="I65" s="53">
        <v>18910</v>
      </c>
      <c r="J65" s="52">
        <f t="shared" ref="J65:J67" si="4">I65/E65-1</f>
        <v>0.2996563573883162</v>
      </c>
    </row>
    <row r="66" spans="1:10">
      <c r="A66" s="38">
        <v>1700011</v>
      </c>
      <c r="B66" s="3" t="s">
        <v>92</v>
      </c>
      <c r="C66" s="4" t="s">
        <v>173</v>
      </c>
      <c r="D66" s="24" t="s">
        <v>6</v>
      </c>
      <c r="E66" s="36">
        <v>14780</v>
      </c>
      <c r="G66" s="53">
        <f>VLOOKUP(A66,'[1]CAIS prices'!$B$2:$O$312,14,0)</f>
        <v>16637.6106</v>
      </c>
      <c r="H66" s="52">
        <f t="shared" si="1"/>
        <v>0.12568407307171858</v>
      </c>
      <c r="I66" s="53">
        <v>16400</v>
      </c>
      <c r="J66" s="52">
        <f t="shared" si="4"/>
        <v>0.10960757780784847</v>
      </c>
    </row>
    <row r="67" spans="1:10">
      <c r="E67" s="37">
        <f>SUM(E65:E66)</f>
        <v>29330</v>
      </c>
      <c r="G67" s="53"/>
      <c r="H67" s="52"/>
      <c r="I67" s="53">
        <f>SUM(I65:I66)</f>
        <v>35310</v>
      </c>
      <c r="J67" s="52">
        <f t="shared" si="4"/>
        <v>0.20388680531878633</v>
      </c>
    </row>
    <row r="68" spans="1:10">
      <c r="E68" s="48"/>
      <c r="G68" s="53"/>
      <c r="H68" s="52"/>
      <c r="I68" s="53"/>
    </row>
    <row r="69" spans="1:10">
      <c r="E69" s="48"/>
      <c r="G69" s="53"/>
      <c r="H69" s="52"/>
      <c r="I69" s="53"/>
    </row>
    <row r="70" spans="1:10">
      <c r="A70" s="27"/>
      <c r="B70" s="27" t="s">
        <v>20</v>
      </c>
      <c r="C70" s="28" t="s">
        <v>90</v>
      </c>
      <c r="D70" s="28"/>
      <c r="E70" s="29"/>
      <c r="G70" s="53"/>
      <c r="H70" s="52"/>
      <c r="I70" s="53"/>
    </row>
    <row r="71" spans="1:10">
      <c r="A71" s="1"/>
      <c r="B71" s="1"/>
      <c r="C71" s="39" t="s">
        <v>164</v>
      </c>
      <c r="D71" s="1"/>
      <c r="E71" s="1"/>
      <c r="G71" s="53"/>
      <c r="H71" s="52"/>
      <c r="I71" s="53"/>
    </row>
    <row r="72" spans="1:10" ht="7.5" customHeight="1">
      <c r="A72" s="1"/>
      <c r="B72" s="1"/>
      <c r="C72" s="1"/>
      <c r="D72" s="1"/>
      <c r="E72" s="1"/>
      <c r="G72" s="53"/>
      <c r="H72" s="52"/>
      <c r="I72" s="53"/>
    </row>
    <row r="73" spans="1:10">
      <c r="A73" s="31" t="s">
        <v>2</v>
      </c>
      <c r="B73" s="31" t="s">
        <v>3</v>
      </c>
      <c r="C73" s="31" t="s">
        <v>76</v>
      </c>
      <c r="D73" s="31" t="s">
        <v>58</v>
      </c>
      <c r="E73" s="31" t="s">
        <v>4</v>
      </c>
      <c r="G73" s="53"/>
      <c r="H73" s="52"/>
      <c r="I73" s="53"/>
    </row>
    <row r="74" spans="1:10">
      <c r="A74" s="38">
        <v>1700010</v>
      </c>
      <c r="B74" s="3" t="s">
        <v>24</v>
      </c>
      <c r="C74" s="6" t="s">
        <v>25</v>
      </c>
      <c r="D74" s="5" t="s">
        <v>165</v>
      </c>
      <c r="E74" s="36">
        <v>15540</v>
      </c>
      <c r="G74" s="53">
        <f>VLOOKUP(A74,'[1]CAIS prices'!$B$2:$O$312,14,0)</f>
        <v>9865.767600000001</v>
      </c>
      <c r="H74" s="52">
        <f t="shared" si="1"/>
        <v>-0.36513722007722005</v>
      </c>
      <c r="I74" s="53">
        <f>I87*2</f>
        <v>19720</v>
      </c>
      <c r="J74" s="52">
        <f t="shared" ref="J74:J80" si="5">I74/E74-1</f>
        <v>0.26898326898326896</v>
      </c>
    </row>
    <row r="75" spans="1:10">
      <c r="A75" s="38">
        <v>1700013</v>
      </c>
      <c r="B75" s="3" t="s">
        <v>29</v>
      </c>
      <c r="C75" s="6" t="s">
        <v>30</v>
      </c>
      <c r="D75" s="5" t="s">
        <v>11</v>
      </c>
      <c r="E75" s="36">
        <v>1260</v>
      </c>
      <c r="G75" s="53">
        <f>VLOOKUP(A75,'[1]CAIS prices'!$B$2:$O$312,14,0)</f>
        <v>1497.2607</v>
      </c>
      <c r="H75" s="52">
        <f t="shared" si="1"/>
        <v>0.18830214285714297</v>
      </c>
      <c r="I75" s="53">
        <v>1490</v>
      </c>
      <c r="J75" s="52">
        <f t="shared" si="5"/>
        <v>0.18253968253968256</v>
      </c>
    </row>
    <row r="76" spans="1:10">
      <c r="A76" s="38">
        <v>1700014</v>
      </c>
      <c r="B76" s="3" t="s">
        <v>27</v>
      </c>
      <c r="C76" s="6" t="s">
        <v>28</v>
      </c>
      <c r="D76" s="5" t="s">
        <v>11</v>
      </c>
      <c r="E76" s="36">
        <v>1260</v>
      </c>
      <c r="G76" s="53">
        <f>VLOOKUP(A76,'[1]CAIS prices'!$B$2:$O$312,14,0)</f>
        <v>1341.9431999999999</v>
      </c>
      <c r="H76" s="52">
        <f t="shared" si="1"/>
        <v>6.50342857142856E-2</v>
      </c>
      <c r="I76" s="53">
        <v>1340</v>
      </c>
      <c r="J76" s="52">
        <f t="shared" si="5"/>
        <v>6.3492063492063489E-2</v>
      </c>
    </row>
    <row r="77" spans="1:10">
      <c r="A77" s="38">
        <v>1700016</v>
      </c>
      <c r="B77" s="3" t="s">
        <v>97</v>
      </c>
      <c r="C77" s="4" t="s">
        <v>169</v>
      </c>
      <c r="D77" s="5" t="s">
        <v>165</v>
      </c>
      <c r="E77" s="36">
        <v>600</v>
      </c>
      <c r="G77" s="53">
        <f>VLOOKUP(A77,'[1]CAIS prices'!$B$2:$O$312,14,0)</f>
        <v>325.13130000000001</v>
      </c>
      <c r="H77" s="52">
        <f t="shared" si="1"/>
        <v>-0.45811449999999998</v>
      </c>
      <c r="I77" s="53">
        <f>I96*2</f>
        <v>640</v>
      </c>
      <c r="J77" s="52">
        <f t="shared" si="5"/>
        <v>6.6666666666666652E-2</v>
      </c>
    </row>
    <row r="78" spans="1:10">
      <c r="A78" s="8" t="s">
        <v>40</v>
      </c>
      <c r="B78" s="8" t="s">
        <v>40</v>
      </c>
      <c r="C78" s="4" t="s">
        <v>175</v>
      </c>
      <c r="D78" s="5" t="s">
        <v>11</v>
      </c>
      <c r="E78" s="36">
        <v>570</v>
      </c>
      <c r="G78" s="53" t="e">
        <f>VLOOKUP(A78,'[1]CAIS prices'!$B$2:$O$312,14,0)</f>
        <v>#N/A</v>
      </c>
      <c r="H78" s="52" t="e">
        <f t="shared" si="1"/>
        <v>#N/A</v>
      </c>
      <c r="I78" s="54">
        <v>570</v>
      </c>
      <c r="J78" s="52">
        <f t="shared" si="5"/>
        <v>0</v>
      </c>
    </row>
    <row r="79" spans="1:10">
      <c r="A79" s="38">
        <v>1700011</v>
      </c>
      <c r="B79" s="3" t="s">
        <v>92</v>
      </c>
      <c r="C79" s="4" t="s">
        <v>173</v>
      </c>
      <c r="D79" s="24" t="s">
        <v>6</v>
      </c>
      <c r="E79" s="36">
        <v>14720</v>
      </c>
      <c r="G79" s="53">
        <f>VLOOKUP(A79,'[1]CAIS prices'!$B$2:$O$312,14,0)</f>
        <v>16637.6106</v>
      </c>
      <c r="H79" s="52">
        <f t="shared" si="1"/>
        <v>0.13027245923913044</v>
      </c>
      <c r="I79" s="53">
        <v>16400</v>
      </c>
      <c r="J79" s="52">
        <f t="shared" si="5"/>
        <v>0.11413043478260865</v>
      </c>
    </row>
    <row r="80" spans="1:10">
      <c r="E80" s="37">
        <f>SUM(E74:E79)</f>
        <v>33950</v>
      </c>
      <c r="G80" s="53"/>
      <c r="H80" s="52"/>
      <c r="I80" s="53">
        <f>SUM(I74:I79)</f>
        <v>40160</v>
      </c>
      <c r="J80" s="52">
        <f t="shared" si="5"/>
        <v>0.18291605301914582</v>
      </c>
    </row>
    <row r="81" spans="1:10">
      <c r="E81" s="48"/>
      <c r="G81" s="53"/>
      <c r="H81" s="52"/>
      <c r="I81" s="53"/>
    </row>
    <row r="82" spans="1:10">
      <c r="G82" s="53"/>
      <c r="H82" s="52"/>
      <c r="I82" s="53"/>
    </row>
    <row r="83" spans="1:10">
      <c r="A83" s="27"/>
      <c r="B83" s="27" t="s">
        <v>20</v>
      </c>
      <c r="C83" s="28" t="s">
        <v>89</v>
      </c>
      <c r="D83" s="28"/>
      <c r="E83" s="29"/>
      <c r="G83" s="53"/>
      <c r="H83" s="52"/>
      <c r="I83" s="53"/>
    </row>
    <row r="84" spans="1:10" ht="7.5" customHeight="1">
      <c r="A84" s="1"/>
      <c r="B84" s="1"/>
      <c r="C84" s="1"/>
      <c r="D84" s="1"/>
      <c r="E84" s="1"/>
      <c r="G84" s="53"/>
      <c r="H84" s="52"/>
      <c r="I84" s="53"/>
    </row>
    <row r="85" spans="1:10">
      <c r="A85" s="31" t="s">
        <v>2</v>
      </c>
      <c r="B85" s="31" t="s">
        <v>3</v>
      </c>
      <c r="C85" s="31" t="s">
        <v>76</v>
      </c>
      <c r="D85" s="31" t="s">
        <v>58</v>
      </c>
      <c r="E85" s="31" t="s">
        <v>4</v>
      </c>
      <c r="G85" s="53"/>
      <c r="H85" s="52"/>
      <c r="I85" s="53"/>
    </row>
    <row r="86" spans="1:10">
      <c r="A86" s="38">
        <v>1700009</v>
      </c>
      <c r="B86" s="3" t="s">
        <v>22</v>
      </c>
      <c r="C86" s="6" t="s">
        <v>23</v>
      </c>
      <c r="D86" s="5" t="s">
        <v>11</v>
      </c>
      <c r="E86" s="36">
        <v>5550</v>
      </c>
      <c r="G86" s="53">
        <f>VLOOKUP(A86,'[1]CAIS prices'!$B$2:$O$312,14,0)</f>
        <v>7119.7542000000012</v>
      </c>
      <c r="H86" s="52">
        <f t="shared" si="1"/>
        <v>0.28283859459459482</v>
      </c>
      <c r="I86" s="53">
        <v>7100</v>
      </c>
      <c r="J86" s="52">
        <f t="shared" ref="J86:J97" si="6">I86/E86-1</f>
        <v>0.27927927927927931</v>
      </c>
    </row>
    <row r="87" spans="1:10">
      <c r="A87" s="38">
        <v>1700010</v>
      </c>
      <c r="B87" s="3" t="s">
        <v>24</v>
      </c>
      <c r="C87" s="6" t="s">
        <v>25</v>
      </c>
      <c r="D87" s="5" t="s">
        <v>11</v>
      </c>
      <c r="E87" s="36">
        <v>7770</v>
      </c>
      <c r="G87" s="53">
        <f>VLOOKUP(A87,'[1]CAIS prices'!$B$2:$O$312,14,0)</f>
        <v>9865.767600000001</v>
      </c>
      <c r="H87" s="52">
        <f t="shared" si="1"/>
        <v>0.2697255598455599</v>
      </c>
      <c r="I87" s="53">
        <v>9860</v>
      </c>
      <c r="J87" s="52">
        <f t="shared" si="6"/>
        <v>0.26898326898326896</v>
      </c>
    </row>
    <row r="88" spans="1:10">
      <c r="A88" s="38">
        <v>1700190</v>
      </c>
      <c r="B88" s="3" t="s">
        <v>26</v>
      </c>
      <c r="C88" s="6" t="s">
        <v>98</v>
      </c>
      <c r="D88" s="5" t="s">
        <v>11</v>
      </c>
      <c r="E88" s="36">
        <v>7780</v>
      </c>
      <c r="G88" s="53">
        <f>VLOOKUP(A88,'[1]CAIS prices'!$B$2:$O$312,14,0)</f>
        <v>7778.3004000000001</v>
      </c>
      <c r="H88" s="52">
        <f t="shared" si="1"/>
        <v>-2.1845758354754885E-4</v>
      </c>
      <c r="I88" s="53">
        <v>7770</v>
      </c>
      <c r="J88" s="52">
        <f t="shared" si="6"/>
        <v>-1.2853470437017567E-3</v>
      </c>
    </row>
    <row r="89" spans="1:10">
      <c r="A89" s="38">
        <v>1700169</v>
      </c>
      <c r="B89" s="3" t="s">
        <v>93</v>
      </c>
      <c r="C89" s="6" t="s">
        <v>173</v>
      </c>
      <c r="D89" s="5" t="s">
        <v>87</v>
      </c>
      <c r="E89" s="36">
        <v>7360</v>
      </c>
      <c r="G89" s="53">
        <f>VLOOKUP(A89,'[1]CAIS prices'!$B$2:$O$312,14,0)</f>
        <v>8318.8053</v>
      </c>
      <c r="H89" s="52">
        <f t="shared" si="1"/>
        <v>0.13027245923913044</v>
      </c>
      <c r="I89" s="53">
        <v>8200</v>
      </c>
      <c r="J89" s="52">
        <f t="shared" si="6"/>
        <v>0.11413043478260865</v>
      </c>
    </row>
    <row r="90" spans="1:10">
      <c r="A90" s="38">
        <v>1700011</v>
      </c>
      <c r="B90" s="3" t="s">
        <v>92</v>
      </c>
      <c r="C90" s="6" t="s">
        <v>173</v>
      </c>
      <c r="D90" s="5" t="s">
        <v>81</v>
      </c>
      <c r="E90" s="36">
        <v>14720</v>
      </c>
      <c r="G90" s="53">
        <f>VLOOKUP(A90,'[1]CAIS prices'!$B$2:$O$312,14,0)</f>
        <v>16637.6106</v>
      </c>
      <c r="H90" s="52">
        <f t="shared" si="1"/>
        <v>0.13027245923913044</v>
      </c>
      <c r="I90" s="53">
        <v>16400</v>
      </c>
      <c r="J90" s="52">
        <f t="shared" si="6"/>
        <v>0.11413043478260865</v>
      </c>
    </row>
    <row r="91" spans="1:10">
      <c r="A91" s="38">
        <v>1700170</v>
      </c>
      <c r="B91" s="3" t="s">
        <v>95</v>
      </c>
      <c r="C91" s="6" t="s">
        <v>176</v>
      </c>
      <c r="D91" s="5" t="s">
        <v>87</v>
      </c>
      <c r="E91" s="36">
        <v>8130</v>
      </c>
      <c r="G91" s="53">
        <f>VLOOKUP(A91,'[1]CAIS prices'!$B$2:$O$312,14,0)</f>
        <v>9791.2152000000024</v>
      </c>
      <c r="H91" s="52">
        <f t="shared" si="1"/>
        <v>0.20433151291512952</v>
      </c>
      <c r="I91" s="53">
        <v>9780</v>
      </c>
      <c r="J91" s="52">
        <f t="shared" si="6"/>
        <v>0.20295202952029512</v>
      </c>
    </row>
    <row r="92" spans="1:10">
      <c r="A92" s="38">
        <v>1700012</v>
      </c>
      <c r="B92" s="3" t="s">
        <v>94</v>
      </c>
      <c r="C92" s="6" t="s">
        <v>176</v>
      </c>
      <c r="D92" s="5" t="s">
        <v>81</v>
      </c>
      <c r="E92" s="36">
        <v>16260</v>
      </c>
      <c r="G92" s="53">
        <f>VLOOKUP(A92,'[1]CAIS prices'!$B$2:$O$312,14,0)</f>
        <v>19582.430400000005</v>
      </c>
      <c r="H92" s="52">
        <f t="shared" si="1"/>
        <v>0.20433151291512952</v>
      </c>
      <c r="I92" s="53">
        <f>I91*2</f>
        <v>19560</v>
      </c>
      <c r="J92" s="52">
        <f t="shared" si="6"/>
        <v>0.20295202952029512</v>
      </c>
    </row>
    <row r="93" spans="1:10">
      <c r="A93" s="38">
        <v>1700013</v>
      </c>
      <c r="B93" s="3" t="s">
        <v>29</v>
      </c>
      <c r="C93" s="6" t="s">
        <v>30</v>
      </c>
      <c r="D93" s="5" t="s">
        <v>11</v>
      </c>
      <c r="E93" s="36">
        <v>1260</v>
      </c>
      <c r="G93" s="53">
        <f>VLOOKUP(A93,'[1]CAIS prices'!$B$2:$O$312,14,0)</f>
        <v>1497.2607</v>
      </c>
      <c r="H93" s="52">
        <f t="shared" si="1"/>
        <v>0.18830214285714297</v>
      </c>
      <c r="I93" s="53">
        <v>1490</v>
      </c>
      <c r="J93" s="52">
        <f t="shared" si="6"/>
        <v>0.18253968253968256</v>
      </c>
    </row>
    <row r="94" spans="1:10">
      <c r="A94" s="38">
        <v>1700014</v>
      </c>
      <c r="B94" s="3" t="s">
        <v>27</v>
      </c>
      <c r="C94" s="6" t="s">
        <v>28</v>
      </c>
      <c r="D94" s="5" t="s">
        <v>11</v>
      </c>
      <c r="E94" s="36">
        <v>1260</v>
      </c>
      <c r="G94" s="53">
        <f>VLOOKUP(A94,'[1]CAIS prices'!$B$2:$O$312,14,0)</f>
        <v>1341.9431999999999</v>
      </c>
      <c r="H94" s="52">
        <f t="shared" si="1"/>
        <v>6.50342857142856E-2</v>
      </c>
      <c r="I94" s="53">
        <v>1340</v>
      </c>
      <c r="J94" s="52">
        <f t="shared" si="6"/>
        <v>6.3492063492063489E-2</v>
      </c>
    </row>
    <row r="95" spans="1:10">
      <c r="A95" s="38">
        <v>1700015</v>
      </c>
      <c r="B95" s="3" t="s">
        <v>96</v>
      </c>
      <c r="C95" s="4" t="s">
        <v>177</v>
      </c>
      <c r="D95" s="5" t="s">
        <v>11</v>
      </c>
      <c r="E95" s="36">
        <v>250</v>
      </c>
      <c r="G95" s="53">
        <f>VLOOKUP(A95,'[1]CAIS prices'!$B$2:$O$312,14,0)</f>
        <v>244.36619999999999</v>
      </c>
      <c r="H95" s="52">
        <f t="shared" si="1"/>
        <v>-2.2535199999999977E-2</v>
      </c>
      <c r="I95" s="53">
        <v>240</v>
      </c>
      <c r="J95" s="52">
        <f t="shared" si="6"/>
        <v>-4.0000000000000036E-2</v>
      </c>
    </row>
    <row r="96" spans="1:10">
      <c r="A96" s="38">
        <v>1700016</v>
      </c>
      <c r="B96" s="3" t="s">
        <v>97</v>
      </c>
      <c r="C96" s="4" t="s">
        <v>31</v>
      </c>
      <c r="D96" s="5" t="s">
        <v>11</v>
      </c>
      <c r="E96" s="36">
        <v>300</v>
      </c>
      <c r="G96" s="53">
        <f>VLOOKUP(A96,'[1]CAIS prices'!$B$2:$O$312,14,0)</f>
        <v>325.13130000000001</v>
      </c>
      <c r="H96" s="52">
        <f t="shared" si="1"/>
        <v>8.377100000000004E-2</v>
      </c>
      <c r="I96" s="53">
        <v>320</v>
      </c>
      <c r="J96" s="52">
        <f t="shared" si="6"/>
        <v>6.6666666666666652E-2</v>
      </c>
    </row>
    <row r="97" spans="1:10">
      <c r="A97" s="38">
        <v>1700017</v>
      </c>
      <c r="B97" s="3" t="s">
        <v>56</v>
      </c>
      <c r="C97" s="4" t="s">
        <v>179</v>
      </c>
      <c r="D97" s="24" t="s">
        <v>11</v>
      </c>
      <c r="E97" s="36">
        <v>640</v>
      </c>
      <c r="G97" s="53">
        <f>VLOOKUP(A97,'[1]CAIS prices'!$B$2:$O$312,14,0)</f>
        <v>733.09860000000003</v>
      </c>
      <c r="H97" s="52">
        <f t="shared" ref="H97:H159" si="7">G97/E97-1</f>
        <v>0.14546656250000001</v>
      </c>
      <c r="I97" s="53">
        <v>730</v>
      </c>
      <c r="J97" s="52">
        <f t="shared" si="6"/>
        <v>0.140625</v>
      </c>
    </row>
    <row r="98" spans="1:10">
      <c r="A98" s="40"/>
      <c r="B98" s="14"/>
      <c r="C98" s="17"/>
      <c r="D98" s="35"/>
      <c r="E98" s="41"/>
      <c r="G98" s="53"/>
      <c r="H98" s="52"/>
      <c r="I98" s="53"/>
    </row>
    <row r="99" spans="1:10">
      <c r="A99" s="40"/>
      <c r="B99" s="14"/>
      <c r="C99" s="17"/>
      <c r="D99" s="35"/>
      <c r="E99" s="41"/>
      <c r="G99" s="53"/>
      <c r="H99" s="52"/>
      <c r="I99" s="53"/>
    </row>
    <row r="100" spans="1:10">
      <c r="A100" s="27"/>
      <c r="B100" s="27" t="s">
        <v>32</v>
      </c>
      <c r="C100" s="28" t="s">
        <v>90</v>
      </c>
      <c r="D100" s="28"/>
      <c r="E100" s="29"/>
      <c r="G100" s="53"/>
      <c r="H100" s="52"/>
      <c r="I100" s="53"/>
    </row>
    <row r="101" spans="1:10">
      <c r="A101" s="1"/>
      <c r="B101" s="1"/>
      <c r="C101" s="39" t="s">
        <v>166</v>
      </c>
      <c r="D101" s="1"/>
      <c r="E101" s="1"/>
      <c r="G101" s="53"/>
      <c r="H101" s="52"/>
      <c r="I101" s="53"/>
    </row>
    <row r="102" spans="1:10" ht="7.5" customHeight="1">
      <c r="A102" s="1"/>
      <c r="B102" s="1"/>
      <c r="C102" s="1"/>
      <c r="D102" s="1"/>
      <c r="E102" s="1"/>
      <c r="G102" s="53"/>
      <c r="H102" s="52"/>
      <c r="I102" s="53"/>
    </row>
    <row r="103" spans="1:10">
      <c r="A103" s="31" t="s">
        <v>2</v>
      </c>
      <c r="B103" s="31" t="s">
        <v>3</v>
      </c>
      <c r="C103" s="31" t="s">
        <v>76</v>
      </c>
      <c r="D103" s="31" t="s">
        <v>58</v>
      </c>
      <c r="E103" s="31" t="s">
        <v>4</v>
      </c>
      <c r="G103" s="53"/>
      <c r="H103" s="52"/>
      <c r="I103" s="53"/>
    </row>
    <row r="104" spans="1:10">
      <c r="A104" s="38">
        <v>1700018</v>
      </c>
      <c r="B104" s="3" t="s">
        <v>33</v>
      </c>
      <c r="C104" s="6" t="s">
        <v>160</v>
      </c>
      <c r="D104" s="5" t="s">
        <v>165</v>
      </c>
      <c r="E104" s="36">
        <v>39400</v>
      </c>
      <c r="G104" s="53">
        <f>VLOOKUP(A104,'[1]CAIS prices'!$B$2:$O$312,14,0)</f>
        <v>23602.047300000006</v>
      </c>
      <c r="H104" s="52">
        <f t="shared" si="7"/>
        <v>-0.40096326649746183</v>
      </c>
      <c r="I104" s="53">
        <f>I115*2</f>
        <v>47000</v>
      </c>
      <c r="J104" s="52">
        <f t="shared" ref="J104:J110" si="8">I104/E104-1</f>
        <v>0.19289340101522834</v>
      </c>
    </row>
    <row r="105" spans="1:10">
      <c r="A105" s="38">
        <v>1700020</v>
      </c>
      <c r="B105" s="3" t="s">
        <v>36</v>
      </c>
      <c r="C105" s="6" t="s">
        <v>37</v>
      </c>
      <c r="D105" s="5" t="s">
        <v>11</v>
      </c>
      <c r="E105" s="36">
        <v>1590</v>
      </c>
      <c r="G105" s="53">
        <f>VLOOKUP(A105,'[1]CAIS prices'!$B$2:$O$312,14,0)</f>
        <v>2379.4641000000001</v>
      </c>
      <c r="H105" s="52">
        <f t="shared" si="7"/>
        <v>0.49651830188679247</v>
      </c>
      <c r="I105" s="53">
        <v>2350</v>
      </c>
      <c r="J105" s="52">
        <f t="shared" si="8"/>
        <v>0.47798742138364769</v>
      </c>
    </row>
    <row r="106" spans="1:10">
      <c r="A106" s="38">
        <v>1700021</v>
      </c>
      <c r="B106" s="3" t="s">
        <v>34</v>
      </c>
      <c r="C106" s="6" t="s">
        <v>35</v>
      </c>
      <c r="D106" s="5" t="s">
        <v>11</v>
      </c>
      <c r="E106" s="36">
        <v>1350</v>
      </c>
      <c r="G106" s="53">
        <f>VLOOKUP(A106,'[1]CAIS prices'!$B$2:$O$312,14,0)</f>
        <v>2120.6016</v>
      </c>
      <c r="H106" s="52">
        <f t="shared" si="7"/>
        <v>0.57081599999999999</v>
      </c>
      <c r="I106" s="53">
        <v>2120</v>
      </c>
      <c r="J106" s="52">
        <f t="shared" si="8"/>
        <v>0.57037037037037042</v>
      </c>
    </row>
    <row r="107" spans="1:10">
      <c r="A107" s="38">
        <v>1700024</v>
      </c>
      <c r="B107" s="3" t="s">
        <v>103</v>
      </c>
      <c r="C107" s="4" t="s">
        <v>38</v>
      </c>
      <c r="D107" s="5" t="s">
        <v>11</v>
      </c>
      <c r="E107" s="36">
        <v>570</v>
      </c>
      <c r="G107" s="53">
        <f>VLOOKUP(A107,'[1]CAIS prices'!$B$2:$O$312,14,0)</f>
        <v>536.36310000000003</v>
      </c>
      <c r="H107" s="52">
        <f t="shared" si="7"/>
        <v>-5.901210526315781E-2</v>
      </c>
      <c r="I107" s="53">
        <v>570</v>
      </c>
      <c r="J107" s="52">
        <f t="shared" si="8"/>
        <v>0</v>
      </c>
    </row>
    <row r="108" spans="1:10">
      <c r="A108" s="3" t="s">
        <v>43</v>
      </c>
      <c r="B108" s="3" t="s">
        <v>43</v>
      </c>
      <c r="C108" s="6" t="s">
        <v>42</v>
      </c>
      <c r="D108" s="5" t="s">
        <v>11</v>
      </c>
      <c r="E108" s="36">
        <v>1290</v>
      </c>
      <c r="G108" s="53" t="e">
        <f>VLOOKUP(A108,'[1]CAIS prices'!$B$2:$O$312,14,0)</f>
        <v>#N/A</v>
      </c>
      <c r="H108" s="52" t="e">
        <f t="shared" si="7"/>
        <v>#N/A</v>
      </c>
      <c r="I108" s="54"/>
      <c r="J108" s="52">
        <f t="shared" si="8"/>
        <v>-1</v>
      </c>
    </row>
    <row r="109" spans="1:10">
      <c r="A109" s="38">
        <v>1700179</v>
      </c>
      <c r="B109" s="3" t="s">
        <v>99</v>
      </c>
      <c r="C109" s="6" t="s">
        <v>180</v>
      </c>
      <c r="D109" s="5" t="s">
        <v>81</v>
      </c>
      <c r="E109" s="36">
        <v>35160</v>
      </c>
      <c r="G109" s="53">
        <f>VLOOKUP(A109,'[1]CAIS prices'!$B$2:$O$312,14,0)</f>
        <v>41103.223199999993</v>
      </c>
      <c r="H109" s="52">
        <f t="shared" si="7"/>
        <v>0.16903365187713293</v>
      </c>
      <c r="I109" s="53">
        <v>41000</v>
      </c>
      <c r="J109" s="52">
        <f t="shared" si="8"/>
        <v>0.16609783845278736</v>
      </c>
    </row>
    <row r="110" spans="1:10">
      <c r="E110" s="37">
        <f>SUM(E104:E109)</f>
        <v>79360</v>
      </c>
      <c r="G110" s="53"/>
      <c r="H110" s="52"/>
      <c r="I110" s="53">
        <f>SUM(I104:I109)</f>
        <v>93040</v>
      </c>
      <c r="J110" s="52">
        <f t="shared" si="8"/>
        <v>0.1723790322580645</v>
      </c>
    </row>
    <row r="111" spans="1:10">
      <c r="G111" s="53"/>
      <c r="H111" s="52"/>
      <c r="I111" s="53"/>
    </row>
    <row r="112" spans="1:10">
      <c r="A112" s="27"/>
      <c r="B112" s="27" t="s">
        <v>32</v>
      </c>
      <c r="C112" s="28" t="s">
        <v>89</v>
      </c>
      <c r="D112" s="28"/>
      <c r="E112" s="29"/>
      <c r="G112" s="53"/>
      <c r="H112" s="52"/>
      <c r="I112" s="53"/>
    </row>
    <row r="113" spans="1:10" ht="7.5" customHeight="1">
      <c r="A113" s="1"/>
      <c r="B113" s="1"/>
      <c r="C113" s="1"/>
      <c r="D113" s="1"/>
      <c r="E113" s="1"/>
      <c r="G113" s="53"/>
      <c r="H113" s="52"/>
      <c r="I113" s="53"/>
    </row>
    <row r="114" spans="1:10">
      <c r="A114" s="31" t="s">
        <v>2</v>
      </c>
      <c r="B114" s="31" t="s">
        <v>3</v>
      </c>
      <c r="C114" s="31" t="s">
        <v>76</v>
      </c>
      <c r="D114" s="31" t="s">
        <v>58</v>
      </c>
      <c r="E114" s="31" t="s">
        <v>4</v>
      </c>
      <c r="G114" s="53"/>
      <c r="H114" s="52"/>
      <c r="I114" s="53"/>
    </row>
    <row r="115" spans="1:10">
      <c r="A115" s="38">
        <v>1700018</v>
      </c>
      <c r="B115" s="3" t="s">
        <v>33</v>
      </c>
      <c r="C115" s="6" t="s">
        <v>160</v>
      </c>
      <c r="D115" s="5" t="s">
        <v>11</v>
      </c>
      <c r="E115" s="36">
        <v>19700</v>
      </c>
      <c r="G115" s="53">
        <f>VLOOKUP(A115,'[1]CAIS prices'!$B$2:$O$312,14,0)</f>
        <v>23602.047300000006</v>
      </c>
      <c r="H115" s="52">
        <f t="shared" si="7"/>
        <v>0.19807346700507633</v>
      </c>
      <c r="I115" s="53">
        <v>23500</v>
      </c>
      <c r="J115" s="52">
        <f t="shared" ref="J115:J122" si="9">I115/E115-1</f>
        <v>0.19289340101522834</v>
      </c>
    </row>
    <row r="116" spans="1:10">
      <c r="A116" s="38">
        <v>1700178</v>
      </c>
      <c r="B116" s="3" t="s">
        <v>100</v>
      </c>
      <c r="C116" s="6" t="s">
        <v>180</v>
      </c>
      <c r="D116" s="5" t="s">
        <v>87</v>
      </c>
      <c r="E116" s="36">
        <v>17580</v>
      </c>
      <c r="G116" s="53">
        <f>VLOOKUP(A116,'[1]CAIS prices'!$B$2:$O$312,14,0)</f>
        <v>20551.611599999997</v>
      </c>
      <c r="H116" s="52">
        <f t="shared" si="7"/>
        <v>0.16903365187713293</v>
      </c>
      <c r="I116" s="53">
        <v>20500</v>
      </c>
      <c r="J116" s="52">
        <f t="shared" si="9"/>
        <v>0.16609783845278736</v>
      </c>
    </row>
    <row r="117" spans="1:10">
      <c r="A117" s="38">
        <v>1700179</v>
      </c>
      <c r="B117" s="3" t="s">
        <v>99</v>
      </c>
      <c r="C117" s="6" t="s">
        <v>180</v>
      </c>
      <c r="D117" s="5" t="s">
        <v>81</v>
      </c>
      <c r="E117" s="36">
        <v>35160</v>
      </c>
      <c r="G117" s="53">
        <f>VLOOKUP(A117,'[1]CAIS prices'!$B$2:$O$312,14,0)</f>
        <v>41103.223199999993</v>
      </c>
      <c r="H117" s="52">
        <f>G117/E117-1</f>
        <v>0.16903365187713293</v>
      </c>
      <c r="I117" s="53">
        <v>41000</v>
      </c>
      <c r="J117" s="52">
        <f>I117/E117-1</f>
        <v>0.16609783845278736</v>
      </c>
    </row>
    <row r="118" spans="1:10">
      <c r="A118" s="38">
        <v>1700019</v>
      </c>
      <c r="B118" s="3" t="s">
        <v>102</v>
      </c>
      <c r="C118" s="6" t="s">
        <v>181</v>
      </c>
      <c r="D118" s="5" t="s">
        <v>87</v>
      </c>
      <c r="E118" s="36">
        <v>18290</v>
      </c>
      <c r="G118" s="53">
        <f>VLOOKUP(A118,'[1]CAIS prices'!$B$2:$O$312,14,0)</f>
        <v>21837.640500000001</v>
      </c>
      <c r="H118" s="52">
        <f t="shared" si="7"/>
        <v>0.19396612903225807</v>
      </c>
      <c r="I118" s="53">
        <v>21800</v>
      </c>
      <c r="J118" s="52">
        <f t="shared" si="9"/>
        <v>0.19190814652815735</v>
      </c>
    </row>
    <row r="119" spans="1:10">
      <c r="A119" s="38">
        <v>1700180</v>
      </c>
      <c r="B119" s="3" t="s">
        <v>101</v>
      </c>
      <c r="C119" s="6" t="s">
        <v>181</v>
      </c>
      <c r="D119" s="5" t="s">
        <v>81</v>
      </c>
      <c r="E119" s="36">
        <v>36580</v>
      </c>
      <c r="G119" s="53">
        <f>VLOOKUP(A119,'[1]CAIS prices'!$B$2:$O$312,14,0)</f>
        <v>43675.281000000003</v>
      </c>
      <c r="H119" s="52">
        <f>G119/E119-1</f>
        <v>0.19396612903225807</v>
      </c>
      <c r="I119" s="53">
        <v>43600</v>
      </c>
      <c r="J119" s="52">
        <f>I119/E119-1</f>
        <v>0.19190814652815735</v>
      </c>
    </row>
    <row r="120" spans="1:10">
      <c r="A120" s="38">
        <v>1700020</v>
      </c>
      <c r="B120" s="3" t="s">
        <v>36</v>
      </c>
      <c r="C120" s="6" t="s">
        <v>37</v>
      </c>
      <c r="D120" s="5" t="s">
        <v>11</v>
      </c>
      <c r="E120" s="36">
        <v>1590</v>
      </c>
      <c r="G120" s="53">
        <f>VLOOKUP(A120,'[1]CAIS prices'!$B$2:$O$312,14,0)</f>
        <v>2379.4641000000001</v>
      </c>
      <c r="H120" s="52">
        <f t="shared" si="7"/>
        <v>0.49651830188679247</v>
      </c>
      <c r="I120" s="53">
        <v>2350</v>
      </c>
      <c r="J120" s="52">
        <f t="shared" si="9"/>
        <v>0.47798742138364769</v>
      </c>
    </row>
    <row r="121" spans="1:10">
      <c r="A121" s="38">
        <v>1700021</v>
      </c>
      <c r="B121" s="3" t="s">
        <v>34</v>
      </c>
      <c r="C121" s="6" t="s">
        <v>35</v>
      </c>
      <c r="D121" s="5" t="s">
        <v>11</v>
      </c>
      <c r="E121" s="36">
        <v>1350</v>
      </c>
      <c r="G121" s="53">
        <f>VLOOKUP(A121,'[1]CAIS prices'!$B$2:$O$312,14,0)</f>
        <v>2120.6016</v>
      </c>
      <c r="H121" s="52">
        <f t="shared" si="7"/>
        <v>0.57081599999999999</v>
      </c>
      <c r="I121" s="53">
        <v>2120</v>
      </c>
      <c r="J121" s="52">
        <f t="shared" si="9"/>
        <v>0.57037037037037042</v>
      </c>
    </row>
    <row r="122" spans="1:10">
      <c r="A122" s="38">
        <v>1700024</v>
      </c>
      <c r="B122" s="3" t="s">
        <v>103</v>
      </c>
      <c r="C122" s="4" t="s">
        <v>182</v>
      </c>
      <c r="D122" s="5" t="s">
        <v>11</v>
      </c>
      <c r="E122" s="36">
        <v>570</v>
      </c>
      <c r="G122" s="53">
        <f>VLOOKUP(A122,'[1]CAIS prices'!$B$2:$O$312,14,0)</f>
        <v>536.36310000000003</v>
      </c>
      <c r="H122" s="52">
        <f t="shared" si="7"/>
        <v>-5.901210526315781E-2</v>
      </c>
      <c r="I122" s="53">
        <v>570</v>
      </c>
      <c r="J122" s="52">
        <f t="shared" si="9"/>
        <v>0</v>
      </c>
    </row>
    <row r="123" spans="1:10">
      <c r="G123" s="53"/>
      <c r="H123" s="52"/>
      <c r="I123" s="53"/>
    </row>
    <row r="124" spans="1:10">
      <c r="G124" s="53"/>
      <c r="H124" s="52"/>
      <c r="I124" s="53"/>
    </row>
    <row r="125" spans="1:10">
      <c r="A125" s="28"/>
      <c r="B125" s="28"/>
      <c r="C125" s="28" t="s">
        <v>8</v>
      </c>
      <c r="D125" s="28"/>
      <c r="E125" s="29"/>
      <c r="G125" s="53"/>
      <c r="H125" s="52"/>
      <c r="I125" s="53"/>
    </row>
    <row r="126" spans="1:10" ht="7.5" customHeight="1">
      <c r="A126" s="1"/>
      <c r="B126" s="1"/>
      <c r="C126" s="1"/>
      <c r="D126" s="1"/>
      <c r="E126" s="1"/>
      <c r="G126" s="53"/>
      <c r="H126" s="52"/>
      <c r="I126" s="53"/>
    </row>
    <row r="127" spans="1:10">
      <c r="A127" s="31" t="s">
        <v>2</v>
      </c>
      <c r="B127" s="31" t="s">
        <v>3</v>
      </c>
      <c r="C127" s="31" t="s">
        <v>76</v>
      </c>
      <c r="D127" s="31" t="s">
        <v>58</v>
      </c>
      <c r="E127" s="31" t="s">
        <v>4</v>
      </c>
      <c r="G127" s="53"/>
      <c r="H127" s="52"/>
      <c r="I127" s="53"/>
    </row>
    <row r="128" spans="1:10" ht="26.25" customHeight="1">
      <c r="A128" s="57" t="s">
        <v>39</v>
      </c>
      <c r="B128" s="8" t="s">
        <v>39</v>
      </c>
      <c r="C128" s="4" t="s">
        <v>159</v>
      </c>
      <c r="D128" s="5" t="s">
        <v>11</v>
      </c>
      <c r="E128" s="36">
        <v>1390</v>
      </c>
      <c r="G128" s="53" t="e">
        <f>VLOOKUP(A128,'[1]CAIS prices'!$B$2:$O$312,14,0)</f>
        <v>#N/A</v>
      </c>
      <c r="H128" s="52" t="e">
        <f t="shared" si="7"/>
        <v>#N/A</v>
      </c>
      <c r="I128" s="54"/>
      <c r="J128" s="52">
        <f t="shared" ref="J128:J182" si="10">I128/E128-1</f>
        <v>-1</v>
      </c>
    </row>
    <row r="129" spans="1:10">
      <c r="A129" s="40"/>
      <c r="B129" s="12"/>
      <c r="C129" s="43" t="s">
        <v>107</v>
      </c>
      <c r="D129" s="13"/>
      <c r="E129" s="41"/>
      <c r="G129" s="53"/>
      <c r="H129" s="52"/>
      <c r="I129" s="53"/>
    </row>
    <row r="130" spans="1:10">
      <c r="A130" s="8">
        <v>247</v>
      </c>
      <c r="B130" s="8">
        <v>247</v>
      </c>
      <c r="C130" s="6" t="s">
        <v>183</v>
      </c>
      <c r="D130" s="5" t="s">
        <v>11</v>
      </c>
      <c r="E130" s="36">
        <v>495</v>
      </c>
      <c r="G130" s="53" t="e">
        <f>VLOOKUP(A130,'[1]CAIS prices'!$B$2:$O$312,14,0)</f>
        <v>#N/A</v>
      </c>
      <c r="H130" s="52" t="e">
        <f t="shared" si="7"/>
        <v>#N/A</v>
      </c>
      <c r="I130" s="54"/>
      <c r="J130" s="52">
        <f t="shared" si="10"/>
        <v>-1</v>
      </c>
    </row>
    <row r="131" spans="1:10">
      <c r="A131" s="8" t="s">
        <v>40</v>
      </c>
      <c r="B131" s="8" t="s">
        <v>40</v>
      </c>
      <c r="C131" s="4" t="s">
        <v>175</v>
      </c>
      <c r="D131" s="5" t="s">
        <v>11</v>
      </c>
      <c r="E131" s="36">
        <v>570</v>
      </c>
      <c r="G131" s="53" t="e">
        <f>VLOOKUP(A131,'[1]CAIS prices'!$B$2:$O$312,14,0)</f>
        <v>#N/A</v>
      </c>
      <c r="H131" s="52" t="e">
        <f t="shared" si="7"/>
        <v>#N/A</v>
      </c>
      <c r="I131" s="54"/>
      <c r="J131" s="52">
        <f t="shared" si="10"/>
        <v>-1</v>
      </c>
    </row>
    <row r="132" spans="1:10">
      <c r="A132" s="9" t="s">
        <v>41</v>
      </c>
      <c r="B132" s="9" t="s">
        <v>41</v>
      </c>
      <c r="C132" s="6" t="s">
        <v>184</v>
      </c>
      <c r="D132" s="5" t="s">
        <v>11</v>
      </c>
      <c r="E132" s="36">
        <v>980</v>
      </c>
      <c r="G132" s="53" t="e">
        <f>VLOOKUP(A132,'[1]CAIS prices'!$B$2:$O$312,14,0)</f>
        <v>#N/A</v>
      </c>
      <c r="H132" s="52" t="e">
        <f t="shared" si="7"/>
        <v>#N/A</v>
      </c>
      <c r="I132" s="54"/>
      <c r="J132" s="52">
        <f t="shared" si="10"/>
        <v>-1</v>
      </c>
    </row>
    <row r="133" spans="1:10">
      <c r="A133" s="3" t="s">
        <v>43</v>
      </c>
      <c r="B133" s="3" t="s">
        <v>43</v>
      </c>
      <c r="C133" s="6" t="s">
        <v>184</v>
      </c>
      <c r="D133" s="5" t="s">
        <v>11</v>
      </c>
      <c r="E133" s="36">
        <v>1290</v>
      </c>
      <c r="G133" s="53" t="e">
        <f>VLOOKUP(A133,'[1]CAIS prices'!$B$2:$O$312,14,0)</f>
        <v>#N/A</v>
      </c>
      <c r="H133" s="52" t="e">
        <f t="shared" si="7"/>
        <v>#N/A</v>
      </c>
      <c r="I133" s="54"/>
      <c r="J133" s="52">
        <f t="shared" si="10"/>
        <v>-1</v>
      </c>
    </row>
    <row r="134" spans="1:10">
      <c r="A134" s="9" t="s">
        <v>44</v>
      </c>
      <c r="B134" s="9" t="s">
        <v>44</v>
      </c>
      <c r="C134" s="6" t="s">
        <v>185</v>
      </c>
      <c r="D134" s="5" t="s">
        <v>11</v>
      </c>
      <c r="E134" s="36">
        <v>2180</v>
      </c>
      <c r="G134" s="53" t="e">
        <f>VLOOKUP(A134,'[1]CAIS prices'!$B$2:$O$312,14,0)</f>
        <v>#N/A</v>
      </c>
      <c r="H134" s="52" t="e">
        <f t="shared" si="7"/>
        <v>#N/A</v>
      </c>
      <c r="I134" s="54"/>
      <c r="J134" s="52">
        <f t="shared" si="10"/>
        <v>-1</v>
      </c>
    </row>
    <row r="135" spans="1:10">
      <c r="A135" s="8" t="s">
        <v>45</v>
      </c>
      <c r="B135" s="8" t="s">
        <v>45</v>
      </c>
      <c r="C135" s="6" t="s">
        <v>186</v>
      </c>
      <c r="D135" s="5" t="s">
        <v>11</v>
      </c>
      <c r="E135" s="36">
        <v>3050</v>
      </c>
      <c r="G135" s="53" t="e">
        <f>VLOOKUP(A135,'[1]CAIS prices'!$B$2:$O$312,14,0)</f>
        <v>#N/A</v>
      </c>
      <c r="H135" s="52" t="e">
        <f t="shared" si="7"/>
        <v>#N/A</v>
      </c>
      <c r="I135" s="54"/>
      <c r="J135" s="52">
        <f t="shared" si="10"/>
        <v>-1</v>
      </c>
    </row>
    <row r="136" spans="1:10">
      <c r="A136" s="8" t="s">
        <v>46</v>
      </c>
      <c r="B136" s="8" t="s">
        <v>46</v>
      </c>
      <c r="C136" s="4" t="s">
        <v>187</v>
      </c>
      <c r="D136" s="5" t="s">
        <v>11</v>
      </c>
      <c r="E136" s="36">
        <v>100</v>
      </c>
      <c r="G136" s="53" t="e">
        <f>VLOOKUP(A136,'[1]CAIS prices'!$B$2:$O$312,14,0)</f>
        <v>#N/A</v>
      </c>
      <c r="H136" s="52" t="e">
        <f t="shared" si="7"/>
        <v>#N/A</v>
      </c>
      <c r="I136" s="54"/>
      <c r="J136" s="52">
        <f t="shared" si="10"/>
        <v>-1</v>
      </c>
    </row>
    <row r="137" spans="1:10">
      <c r="A137" s="8" t="s">
        <v>47</v>
      </c>
      <c r="B137" s="8" t="s">
        <v>47</v>
      </c>
      <c r="C137" s="4" t="s">
        <v>188</v>
      </c>
      <c r="D137" s="5" t="s">
        <v>11</v>
      </c>
      <c r="E137" s="36">
        <v>130</v>
      </c>
      <c r="G137" s="53" t="e">
        <f>VLOOKUP(A137,'[1]CAIS prices'!$B$2:$O$312,14,0)</f>
        <v>#N/A</v>
      </c>
      <c r="H137" s="52" t="e">
        <f t="shared" si="7"/>
        <v>#N/A</v>
      </c>
      <c r="I137" s="54"/>
      <c r="J137" s="52">
        <f t="shared" si="10"/>
        <v>-1</v>
      </c>
    </row>
    <row r="138" spans="1:10">
      <c r="A138" s="8" t="s">
        <v>59</v>
      </c>
      <c r="B138" s="8" t="s">
        <v>59</v>
      </c>
      <c r="C138" s="4" t="s">
        <v>189</v>
      </c>
      <c r="D138" s="5" t="s">
        <v>87</v>
      </c>
      <c r="E138" s="36">
        <v>5250</v>
      </c>
      <c r="G138" s="53" t="e">
        <f>VLOOKUP(A138,'[1]CAIS prices'!$B$2:$O$312,14,0)</f>
        <v>#N/A</v>
      </c>
      <c r="H138" s="52" t="e">
        <f t="shared" si="7"/>
        <v>#N/A</v>
      </c>
      <c r="I138" s="54"/>
      <c r="J138" s="52">
        <f t="shared" si="10"/>
        <v>-1</v>
      </c>
    </row>
    <row r="139" spans="1:10">
      <c r="A139" s="8" t="s">
        <v>60</v>
      </c>
      <c r="B139" s="8" t="s">
        <v>60</v>
      </c>
      <c r="C139" s="4" t="s">
        <v>190</v>
      </c>
      <c r="D139" s="5" t="s">
        <v>11</v>
      </c>
      <c r="E139" s="36">
        <v>2100</v>
      </c>
      <c r="G139" s="53" t="e">
        <f>VLOOKUP(A139,'[1]CAIS prices'!$B$2:$O$312,14,0)</f>
        <v>#N/A</v>
      </c>
      <c r="H139" s="52" t="e">
        <f t="shared" si="7"/>
        <v>#N/A</v>
      </c>
      <c r="I139" s="54"/>
      <c r="J139" s="52">
        <f t="shared" si="10"/>
        <v>-1</v>
      </c>
    </row>
    <row r="140" spans="1:10" ht="15" customHeight="1">
      <c r="A140" s="8" t="s">
        <v>48</v>
      </c>
      <c r="B140" s="8" t="s">
        <v>48</v>
      </c>
      <c r="C140" s="4" t="s">
        <v>219</v>
      </c>
      <c r="D140" s="5" t="s">
        <v>11</v>
      </c>
      <c r="E140" s="36">
        <v>1440</v>
      </c>
      <c r="G140" s="53" t="e">
        <f>VLOOKUP(A140,'[1]CAIS prices'!$B$2:$O$312,14,0)</f>
        <v>#N/A</v>
      </c>
      <c r="H140" s="52" t="e">
        <f t="shared" si="7"/>
        <v>#N/A</v>
      </c>
      <c r="I140" s="54"/>
      <c r="J140" s="52">
        <f t="shared" si="10"/>
        <v>-1</v>
      </c>
    </row>
    <row r="141" spans="1:10" ht="15" customHeight="1">
      <c r="A141" s="38">
        <v>1700183</v>
      </c>
      <c r="B141" s="8" t="s">
        <v>221</v>
      </c>
      <c r="C141" s="4" t="s">
        <v>220</v>
      </c>
      <c r="D141" s="5" t="s">
        <v>11</v>
      </c>
      <c r="E141" s="36">
        <v>690</v>
      </c>
      <c r="G141" s="53">
        <f>VLOOKUP(A141,'[1]CAIS prices'!$B$2:$O$312,14,0)</f>
        <v>762.09120000000019</v>
      </c>
      <c r="H141" s="52">
        <f t="shared" si="7"/>
        <v>0.10448000000000035</v>
      </c>
      <c r="I141" s="53">
        <v>760</v>
      </c>
      <c r="J141" s="52">
        <f t="shared" si="10"/>
        <v>0.10144927536231885</v>
      </c>
    </row>
    <row r="142" spans="1:10" ht="15" customHeight="1">
      <c r="A142" s="38">
        <v>1700184</v>
      </c>
      <c r="B142" s="8" t="s">
        <v>222</v>
      </c>
      <c r="C142" s="4" t="s">
        <v>223</v>
      </c>
      <c r="D142" s="5" t="s">
        <v>11</v>
      </c>
      <c r="E142" s="36">
        <v>1160</v>
      </c>
      <c r="G142" s="53">
        <f>VLOOKUP(A142,'[1]CAIS prices'!$B$2:$O$312,14,0)</f>
        <v>1238.3982000000003</v>
      </c>
      <c r="H142" s="52">
        <f t="shared" si="7"/>
        <v>6.7584655172413965E-2</v>
      </c>
      <c r="I142" s="53">
        <v>1230</v>
      </c>
      <c r="J142" s="52">
        <f t="shared" si="10"/>
        <v>6.0344827586206851E-2</v>
      </c>
    </row>
    <row r="143" spans="1:10" ht="15" customHeight="1">
      <c r="A143" s="38">
        <v>1700185</v>
      </c>
      <c r="B143" s="8" t="s">
        <v>225</v>
      </c>
      <c r="C143" s="4" t="s">
        <v>224</v>
      </c>
      <c r="D143" s="5" t="s">
        <v>11</v>
      </c>
      <c r="E143" s="36">
        <v>1390</v>
      </c>
      <c r="G143" s="53">
        <f>VLOOKUP(A143,'[1]CAIS prices'!$B$2:$O$312,14,0)</f>
        <v>1555.2459000000003</v>
      </c>
      <c r="H143" s="52">
        <f t="shared" si="7"/>
        <v>0.11888194244604344</v>
      </c>
      <c r="I143" s="53">
        <v>1550</v>
      </c>
      <c r="J143" s="52">
        <f t="shared" si="10"/>
        <v>0.1151079136690647</v>
      </c>
    </row>
    <row r="144" spans="1:10" ht="15" customHeight="1">
      <c r="A144" s="38">
        <v>1700186</v>
      </c>
      <c r="B144" s="8" t="s">
        <v>226</v>
      </c>
      <c r="C144" s="4" t="s">
        <v>227</v>
      </c>
      <c r="D144" s="5" t="s">
        <v>11</v>
      </c>
      <c r="E144" s="36">
        <v>2600</v>
      </c>
      <c r="G144" s="53">
        <f>VLOOKUP(A144,'[1]CAIS prices'!$B$2:$O$312,14,0)</f>
        <v>3040.0812000000001</v>
      </c>
      <c r="H144" s="52">
        <f t="shared" si="7"/>
        <v>0.16926200000000002</v>
      </c>
      <c r="I144" s="53">
        <v>2990</v>
      </c>
      <c r="J144" s="52">
        <f t="shared" si="10"/>
        <v>0.14999999999999991</v>
      </c>
    </row>
    <row r="145" spans="1:10" ht="15" customHeight="1">
      <c r="A145" s="38">
        <v>1700006</v>
      </c>
      <c r="B145" s="16" t="s">
        <v>54</v>
      </c>
      <c r="C145" s="4" t="s">
        <v>259</v>
      </c>
      <c r="D145" s="5" t="s">
        <v>11</v>
      </c>
      <c r="E145" s="36">
        <v>990</v>
      </c>
      <c r="G145" s="53">
        <f>VLOOKUP(A145,'[1]CAIS prices'!$B$2:$O$312,14,0)</f>
        <v>1124.4986999999999</v>
      </c>
      <c r="H145" s="52">
        <f t="shared" si="7"/>
        <v>0.13585727272727266</v>
      </c>
      <c r="I145" s="53">
        <v>1110</v>
      </c>
      <c r="J145" s="52">
        <f t="shared" si="10"/>
        <v>0.1212121212121211</v>
      </c>
    </row>
    <row r="146" spans="1:10" ht="15" customHeight="1">
      <c r="A146" s="38">
        <v>1700196</v>
      </c>
      <c r="B146" s="16" t="s">
        <v>104</v>
      </c>
      <c r="C146" s="4" t="s">
        <v>191</v>
      </c>
      <c r="D146" s="5" t="s">
        <v>11</v>
      </c>
      <c r="E146" s="36">
        <v>1170</v>
      </c>
      <c r="G146" s="53">
        <f>VLOOKUP(A146,'[1]CAIS prices'!$B$2:$O$312,14,0)</f>
        <v>1445.4882000000002</v>
      </c>
      <c r="H146" s="52">
        <f t="shared" si="7"/>
        <v>0.23546000000000022</v>
      </c>
      <c r="I146" s="53">
        <v>1420</v>
      </c>
      <c r="J146" s="52">
        <f t="shared" si="10"/>
        <v>0.21367521367521358</v>
      </c>
    </row>
    <row r="147" spans="1:10" ht="15" customHeight="1">
      <c r="A147" s="38">
        <v>1700022</v>
      </c>
      <c r="B147" s="16" t="s">
        <v>55</v>
      </c>
      <c r="C147" s="4" t="s">
        <v>192</v>
      </c>
      <c r="D147" s="5" t="s">
        <v>11</v>
      </c>
      <c r="E147" s="36">
        <v>1690</v>
      </c>
      <c r="G147" s="53">
        <f>VLOOKUP(A147,'[1]CAIS prices'!$B$2:$O$312,14,0)</f>
        <v>2101.9635000000003</v>
      </c>
      <c r="H147" s="52">
        <f t="shared" si="7"/>
        <v>0.24376538461538488</v>
      </c>
      <c r="I147" s="53">
        <v>2100</v>
      </c>
      <c r="J147" s="52">
        <f t="shared" si="10"/>
        <v>0.24260355029585789</v>
      </c>
    </row>
    <row r="148" spans="1:10" ht="15" customHeight="1">
      <c r="A148" s="38">
        <v>1700197</v>
      </c>
      <c r="B148" s="16" t="s">
        <v>105</v>
      </c>
      <c r="C148" s="4" t="s">
        <v>193</v>
      </c>
      <c r="D148" s="5" t="s">
        <v>11</v>
      </c>
      <c r="E148" s="36">
        <v>1870</v>
      </c>
      <c r="G148" s="53">
        <f>VLOOKUP(A148,'[1]CAIS prices'!$B$2:$O$312,14,0)</f>
        <v>2373.2514000000006</v>
      </c>
      <c r="H148" s="52">
        <f t="shared" si="7"/>
        <v>0.26911839572192542</v>
      </c>
      <c r="I148" s="53">
        <v>2370</v>
      </c>
      <c r="J148" s="52">
        <f t="shared" si="10"/>
        <v>0.26737967914438499</v>
      </c>
    </row>
    <row r="149" spans="1:10">
      <c r="A149" s="40"/>
      <c r="B149" s="12"/>
      <c r="C149" s="43" t="s">
        <v>106</v>
      </c>
      <c r="D149" s="13"/>
      <c r="E149" s="50"/>
      <c r="G149" s="53"/>
      <c r="H149" s="52"/>
      <c r="I149" s="53"/>
      <c r="J149" s="52"/>
    </row>
    <row r="150" spans="1:10">
      <c r="A150" s="8" t="s">
        <v>49</v>
      </c>
      <c r="B150" s="8" t="s">
        <v>49</v>
      </c>
      <c r="C150" s="10" t="s">
        <v>194</v>
      </c>
      <c r="D150" s="5" t="s">
        <v>11</v>
      </c>
      <c r="E150" s="36">
        <v>290</v>
      </c>
      <c r="G150" s="53" t="e">
        <f>VLOOKUP(A150,'[1]CAIS prices'!$B$2:$O$312,14,0)</f>
        <v>#N/A</v>
      </c>
      <c r="H150" s="52" t="e">
        <f t="shared" si="7"/>
        <v>#N/A</v>
      </c>
      <c r="I150" s="54"/>
      <c r="J150" s="52">
        <f t="shared" si="10"/>
        <v>-1</v>
      </c>
    </row>
    <row r="151" spans="1:10">
      <c r="A151" s="8" t="s">
        <v>50</v>
      </c>
      <c r="B151" s="8" t="s">
        <v>50</v>
      </c>
      <c r="C151" s="4" t="s">
        <v>195</v>
      </c>
      <c r="D151" s="5" t="s">
        <v>11</v>
      </c>
      <c r="E151" s="36">
        <v>440</v>
      </c>
      <c r="G151" s="53" t="e">
        <f>VLOOKUP(A151,'[1]CAIS prices'!$B$2:$O$312,14,0)</f>
        <v>#N/A</v>
      </c>
      <c r="H151" s="52" t="e">
        <f t="shared" si="7"/>
        <v>#N/A</v>
      </c>
      <c r="I151" s="54"/>
      <c r="J151" s="52">
        <f t="shared" si="10"/>
        <v>-1</v>
      </c>
    </row>
    <row r="152" spans="1:10">
      <c r="A152" s="38">
        <v>1700090</v>
      </c>
      <c r="B152" s="3" t="s">
        <v>51</v>
      </c>
      <c r="C152" s="4" t="s">
        <v>195</v>
      </c>
      <c r="D152" s="5" t="s">
        <v>11</v>
      </c>
      <c r="E152" s="36">
        <v>760</v>
      </c>
      <c r="G152" s="53">
        <f>VLOOKUP(A152,'[1]CAIS prices'!$B$2:$O$312,14,0)</f>
        <v>952.61400000000003</v>
      </c>
      <c r="H152" s="52">
        <f t="shared" si="7"/>
        <v>0.25343947368421049</v>
      </c>
      <c r="I152" s="53">
        <v>750</v>
      </c>
      <c r="J152" s="52">
        <f t="shared" si="10"/>
        <v>-1.3157894736842146E-2</v>
      </c>
    </row>
    <row r="153" spans="1:10">
      <c r="A153" s="8" t="s">
        <v>52</v>
      </c>
      <c r="B153" s="8" t="s">
        <v>52</v>
      </c>
      <c r="C153" s="4" t="s">
        <v>196</v>
      </c>
      <c r="D153" s="5" t="s">
        <v>11</v>
      </c>
      <c r="E153" s="36">
        <v>3240</v>
      </c>
      <c r="G153" s="53" t="e">
        <f>VLOOKUP(A153,'[1]CAIS prices'!$B$2:$O$312,14,0)</f>
        <v>#N/A</v>
      </c>
      <c r="H153" s="52" t="e">
        <f t="shared" si="7"/>
        <v>#N/A</v>
      </c>
      <c r="I153" s="54"/>
      <c r="J153" s="52">
        <f t="shared" si="10"/>
        <v>-1</v>
      </c>
    </row>
    <row r="154" spans="1:10">
      <c r="A154" s="8" t="s">
        <v>53</v>
      </c>
      <c r="B154" s="8" t="s">
        <v>53</v>
      </c>
      <c r="C154" s="4" t="s">
        <v>197</v>
      </c>
      <c r="D154" s="5" t="s">
        <v>11</v>
      </c>
      <c r="E154" s="36">
        <v>2570</v>
      </c>
      <c r="G154" s="53" t="e">
        <f>VLOOKUP(A154,'[1]CAIS prices'!$B$2:$O$312,14,0)</f>
        <v>#N/A</v>
      </c>
      <c r="H154" s="52" t="e">
        <f t="shared" si="7"/>
        <v>#N/A</v>
      </c>
      <c r="I154" s="54"/>
      <c r="J154" s="52">
        <f t="shared" si="10"/>
        <v>-1</v>
      </c>
    </row>
    <row r="155" spans="1:10">
      <c r="A155" s="8">
        <v>167</v>
      </c>
      <c r="B155" s="8">
        <v>167</v>
      </c>
      <c r="C155" s="4" t="s">
        <v>198</v>
      </c>
      <c r="D155" s="5" t="s">
        <v>11</v>
      </c>
      <c r="E155" s="36">
        <v>520</v>
      </c>
      <c r="G155" s="53" t="e">
        <f>VLOOKUP(A155,'[1]CAIS prices'!$B$2:$O$312,14,0)</f>
        <v>#N/A</v>
      </c>
      <c r="H155" s="52" t="e">
        <f t="shared" si="7"/>
        <v>#N/A</v>
      </c>
      <c r="I155" s="54"/>
      <c r="J155" s="52">
        <f t="shared" si="10"/>
        <v>-1</v>
      </c>
    </row>
    <row r="156" spans="1:10">
      <c r="A156" s="8">
        <v>168</v>
      </c>
      <c r="B156" s="8">
        <v>168</v>
      </c>
      <c r="C156" s="4" t="s">
        <v>199</v>
      </c>
      <c r="D156" s="5" t="s">
        <v>11</v>
      </c>
      <c r="E156" s="36">
        <v>880</v>
      </c>
      <c r="G156" s="53" t="e">
        <f>VLOOKUP(A156,'[1]CAIS prices'!$B$2:$O$312,14,0)</f>
        <v>#N/A</v>
      </c>
      <c r="H156" s="52" t="e">
        <f t="shared" si="7"/>
        <v>#N/A</v>
      </c>
      <c r="I156" s="54"/>
      <c r="J156" s="52">
        <f t="shared" si="10"/>
        <v>-1</v>
      </c>
    </row>
    <row r="157" spans="1:10">
      <c r="A157" s="38">
        <v>1700080</v>
      </c>
      <c r="B157" s="8" t="s">
        <v>151</v>
      </c>
      <c r="C157" s="4" t="s">
        <v>200</v>
      </c>
      <c r="D157" s="5" t="s">
        <v>11</v>
      </c>
      <c r="E157" s="36">
        <v>90</v>
      </c>
      <c r="G157" s="53">
        <f>VLOOKUP(A157,'[1]CAIS prices'!$B$2:$O$312,14,0)</f>
        <v>86.977800000000002</v>
      </c>
      <c r="H157" s="52">
        <f t="shared" si="7"/>
        <v>-3.3579999999999943E-2</v>
      </c>
      <c r="I157" s="53">
        <v>90</v>
      </c>
      <c r="J157" s="52">
        <f t="shared" si="10"/>
        <v>0</v>
      </c>
    </row>
    <row r="158" spans="1:10">
      <c r="A158" s="38">
        <v>1700081</v>
      </c>
      <c r="B158" s="8" t="s">
        <v>152</v>
      </c>
      <c r="C158" s="4" t="s">
        <v>201</v>
      </c>
      <c r="D158" s="5" t="s">
        <v>11</v>
      </c>
      <c r="E158" s="36">
        <v>190</v>
      </c>
      <c r="G158" s="53">
        <f>VLOOKUP(A158,'[1]CAIS prices'!$B$2:$O$312,14,0)</f>
        <v>188.45190000000002</v>
      </c>
      <c r="H158" s="52">
        <f t="shared" si="7"/>
        <v>-8.1478947368419652E-3</v>
      </c>
      <c r="I158" s="53">
        <v>190</v>
      </c>
      <c r="J158" s="52">
        <f t="shared" si="10"/>
        <v>0</v>
      </c>
    </row>
    <row r="159" spans="1:10">
      <c r="A159" s="38">
        <v>1700082</v>
      </c>
      <c r="B159" s="8" t="s">
        <v>153</v>
      </c>
      <c r="C159" s="4" t="s">
        <v>202</v>
      </c>
      <c r="D159" s="5" t="s">
        <v>11</v>
      </c>
      <c r="E159" s="36">
        <v>200</v>
      </c>
      <c r="G159" s="53">
        <f>VLOOKUP(A159,'[1]CAIS prices'!$B$2:$O$312,14,0)</f>
        <v>211.23180000000002</v>
      </c>
      <c r="H159" s="52">
        <f t="shared" si="7"/>
        <v>5.615900000000007E-2</v>
      </c>
      <c r="I159" s="53">
        <v>210</v>
      </c>
      <c r="J159" s="52">
        <f t="shared" si="10"/>
        <v>5.0000000000000044E-2</v>
      </c>
    </row>
    <row r="160" spans="1:10">
      <c r="A160" s="15"/>
      <c r="B160" s="12"/>
      <c r="C160" s="43" t="s">
        <v>108</v>
      </c>
      <c r="D160" s="13"/>
      <c r="E160" s="50"/>
      <c r="G160" s="53"/>
      <c r="H160" s="52"/>
      <c r="I160" s="53"/>
    </row>
    <row r="161" spans="1:10">
      <c r="A161" s="8" t="s">
        <v>61</v>
      </c>
      <c r="B161" s="8" t="s">
        <v>61</v>
      </c>
      <c r="C161" s="4" t="s">
        <v>203</v>
      </c>
      <c r="D161" s="5" t="s">
        <v>11</v>
      </c>
      <c r="E161" s="36">
        <v>390</v>
      </c>
      <c r="G161" s="53" t="e">
        <f>VLOOKUP(A161,'[1]CAIS prices'!$B$2:$O$312,14,0)</f>
        <v>#N/A</v>
      </c>
      <c r="H161" s="52" t="e">
        <f t="shared" ref="H161:H221" si="11">G161/E161-1</f>
        <v>#N/A</v>
      </c>
      <c r="I161" s="54"/>
      <c r="J161" s="52">
        <f t="shared" si="10"/>
        <v>-1</v>
      </c>
    </row>
    <row r="162" spans="1:10">
      <c r="A162" s="8" t="s">
        <v>62</v>
      </c>
      <c r="B162" s="8" t="s">
        <v>62</v>
      </c>
      <c r="C162" s="4" t="s">
        <v>204</v>
      </c>
      <c r="D162" s="5" t="s">
        <v>11</v>
      </c>
      <c r="E162" s="36">
        <v>400</v>
      </c>
      <c r="G162" s="53" t="e">
        <f>VLOOKUP(A162,'[1]CAIS prices'!$B$2:$O$312,14,0)</f>
        <v>#N/A</v>
      </c>
      <c r="H162" s="52" t="e">
        <f t="shared" si="11"/>
        <v>#N/A</v>
      </c>
      <c r="I162" s="54"/>
      <c r="J162" s="52">
        <f t="shared" si="10"/>
        <v>-1</v>
      </c>
    </row>
    <row r="163" spans="1:10">
      <c r="A163" s="8" t="s">
        <v>63</v>
      </c>
      <c r="B163" s="8" t="s">
        <v>63</v>
      </c>
      <c r="C163" s="4" t="s">
        <v>205</v>
      </c>
      <c r="D163" s="5" t="s">
        <v>11</v>
      </c>
      <c r="E163" s="36">
        <v>580</v>
      </c>
      <c r="G163" s="53" t="e">
        <f>VLOOKUP(A163,'[1]CAIS prices'!$B$2:$O$312,14,0)</f>
        <v>#N/A</v>
      </c>
      <c r="H163" s="52" t="e">
        <f t="shared" si="11"/>
        <v>#N/A</v>
      </c>
      <c r="I163" s="54"/>
      <c r="J163" s="52">
        <f t="shared" si="10"/>
        <v>-1</v>
      </c>
    </row>
    <row r="164" spans="1:10">
      <c r="A164" s="8" t="s">
        <v>64</v>
      </c>
      <c r="B164" s="8" t="s">
        <v>64</v>
      </c>
      <c r="C164" s="4" t="s">
        <v>206</v>
      </c>
      <c r="D164" s="5" t="s">
        <v>11</v>
      </c>
      <c r="E164" s="36">
        <v>650</v>
      </c>
      <c r="G164" s="53" t="e">
        <f>VLOOKUP(A164,'[1]CAIS prices'!$B$2:$O$312,14,0)</f>
        <v>#N/A</v>
      </c>
      <c r="H164" s="52" t="e">
        <f t="shared" si="11"/>
        <v>#N/A</v>
      </c>
      <c r="I164" s="54"/>
      <c r="J164" s="52">
        <f t="shared" si="10"/>
        <v>-1</v>
      </c>
    </row>
    <row r="165" spans="1:10">
      <c r="A165" s="38">
        <v>1700145</v>
      </c>
      <c r="B165" s="8" t="s">
        <v>158</v>
      </c>
      <c r="C165" s="4" t="s">
        <v>208</v>
      </c>
      <c r="D165" s="5" t="s">
        <v>11</v>
      </c>
      <c r="E165" s="36">
        <v>390</v>
      </c>
      <c r="G165" s="53">
        <f>VLOOKUP(A165,'[1]CAIS prices'!$B$2:$O$312,14,0)</f>
        <v>488.73239999999998</v>
      </c>
      <c r="H165" s="52">
        <f t="shared" si="11"/>
        <v>0.25316000000000005</v>
      </c>
      <c r="I165" s="53">
        <v>410</v>
      </c>
      <c r="J165" s="52">
        <f t="shared" si="10"/>
        <v>5.1282051282051322E-2</v>
      </c>
    </row>
    <row r="166" spans="1:10">
      <c r="A166" s="8">
        <v>208</v>
      </c>
      <c r="B166" s="8">
        <v>208</v>
      </c>
      <c r="C166" s="4" t="s">
        <v>207</v>
      </c>
      <c r="D166" s="5" t="s">
        <v>11</v>
      </c>
      <c r="E166" s="36">
        <v>1080</v>
      </c>
      <c r="G166" s="53" t="e">
        <f>VLOOKUP(A166,'[1]CAIS prices'!$B$2:$O$312,14,0)</f>
        <v>#N/A</v>
      </c>
      <c r="H166" s="52" t="e">
        <f t="shared" si="11"/>
        <v>#N/A</v>
      </c>
      <c r="I166" s="54"/>
      <c r="J166" s="52">
        <f t="shared" si="10"/>
        <v>-1</v>
      </c>
    </row>
    <row r="167" spans="1:10">
      <c r="A167" s="8">
        <v>211</v>
      </c>
      <c r="B167" s="8">
        <v>211</v>
      </c>
      <c r="C167" s="4" t="s">
        <v>207</v>
      </c>
      <c r="D167" s="5" t="s">
        <v>11</v>
      </c>
      <c r="E167" s="36">
        <v>390</v>
      </c>
      <c r="G167" s="53" t="e">
        <f>VLOOKUP(A167,'[1]CAIS prices'!$B$2:$O$312,14,0)</f>
        <v>#N/A</v>
      </c>
      <c r="H167" s="52" t="e">
        <f t="shared" si="11"/>
        <v>#N/A</v>
      </c>
      <c r="I167" s="54"/>
      <c r="J167" s="52">
        <f t="shared" si="10"/>
        <v>-1</v>
      </c>
    </row>
    <row r="168" spans="1:10">
      <c r="A168" s="8">
        <v>213</v>
      </c>
      <c r="B168" s="8">
        <v>213</v>
      </c>
      <c r="C168" s="4" t="s">
        <v>207</v>
      </c>
      <c r="D168" s="5" t="s">
        <v>11</v>
      </c>
      <c r="E168" s="36">
        <v>470</v>
      </c>
      <c r="G168" s="53" t="e">
        <f>VLOOKUP(A168,'[1]CAIS prices'!$B$2:$O$312,14,0)</f>
        <v>#N/A</v>
      </c>
      <c r="H168" s="52" t="e">
        <f t="shared" si="11"/>
        <v>#N/A</v>
      </c>
      <c r="I168" s="54"/>
      <c r="J168" s="52">
        <f t="shared" si="10"/>
        <v>-1</v>
      </c>
    </row>
    <row r="169" spans="1:10">
      <c r="A169" s="15"/>
      <c r="B169" s="15"/>
      <c r="C169" s="43" t="s">
        <v>113</v>
      </c>
      <c r="D169" s="44"/>
      <c r="E169" s="45"/>
      <c r="G169" s="53"/>
      <c r="H169" s="52"/>
      <c r="I169" s="53"/>
    </row>
    <row r="170" spans="1:10">
      <c r="A170" s="38">
        <v>1700053</v>
      </c>
      <c r="B170" s="8" t="s">
        <v>109</v>
      </c>
      <c r="C170" s="4" t="s">
        <v>209</v>
      </c>
      <c r="D170" s="5" t="s">
        <v>11</v>
      </c>
      <c r="E170" s="36">
        <v>1990</v>
      </c>
      <c r="G170" s="53">
        <f>VLOOKUP(A170,'[1]CAIS prices'!$B$2:$O$312,14,0)</f>
        <v>1965.2841000000003</v>
      </c>
      <c r="H170" s="52">
        <f t="shared" si="11"/>
        <v>-1.2420050251256143E-2</v>
      </c>
      <c r="I170" s="53">
        <v>1990</v>
      </c>
      <c r="J170" s="52">
        <f t="shared" si="10"/>
        <v>0</v>
      </c>
    </row>
    <row r="171" spans="1:10">
      <c r="A171" s="38">
        <v>1700054</v>
      </c>
      <c r="B171" s="42" t="s">
        <v>110</v>
      </c>
      <c r="C171" s="4" t="s">
        <v>210</v>
      </c>
      <c r="D171" s="5" t="s">
        <v>11</v>
      </c>
      <c r="E171" s="36">
        <v>710</v>
      </c>
      <c r="G171" s="53">
        <f>VLOOKUP(A171,'[1]CAIS prices'!$B$2:$O$312,14,0)</f>
        <v>875.99070000000017</v>
      </c>
      <c r="H171" s="52">
        <f t="shared" si="11"/>
        <v>0.2337897183098594</v>
      </c>
      <c r="I171" s="53">
        <v>870</v>
      </c>
      <c r="J171" s="52">
        <f t="shared" si="10"/>
        <v>0.22535211267605626</v>
      </c>
    </row>
    <row r="172" spans="1:10">
      <c r="A172" s="38">
        <v>1700055</v>
      </c>
      <c r="B172" s="42" t="s">
        <v>111</v>
      </c>
      <c r="C172" s="4" t="s">
        <v>211</v>
      </c>
      <c r="D172" s="5" t="s">
        <v>11</v>
      </c>
      <c r="E172" s="36">
        <v>730</v>
      </c>
      <c r="G172" s="53">
        <f>VLOOKUP(A172,'[1]CAIS prices'!$B$2:$O$312,14,0)</f>
        <v>911.19600000000014</v>
      </c>
      <c r="H172" s="52">
        <f t="shared" si="11"/>
        <v>0.24821369863013709</v>
      </c>
      <c r="I172" s="53">
        <v>910</v>
      </c>
      <c r="J172" s="52">
        <f t="shared" si="10"/>
        <v>0.24657534246575352</v>
      </c>
    </row>
    <row r="173" spans="1:10">
      <c r="A173" s="38">
        <v>1700056</v>
      </c>
      <c r="B173" s="8" t="s">
        <v>112</v>
      </c>
      <c r="C173" s="4" t="s">
        <v>212</v>
      </c>
      <c r="D173" s="5" t="s">
        <v>11</v>
      </c>
      <c r="E173" s="36">
        <v>760</v>
      </c>
      <c r="G173" s="53">
        <f>VLOOKUP(A173,'[1]CAIS prices'!$B$2:$O$312,14,0)</f>
        <v>944.33040000000017</v>
      </c>
      <c r="H173" s="52">
        <f t="shared" si="11"/>
        <v>0.2425400000000002</v>
      </c>
      <c r="I173" s="53">
        <v>940</v>
      </c>
      <c r="J173" s="52">
        <f t="shared" si="10"/>
        <v>0.23684210526315796</v>
      </c>
    </row>
    <row r="174" spans="1:10">
      <c r="A174" s="15"/>
      <c r="B174" s="15"/>
      <c r="C174" s="43" t="s">
        <v>114</v>
      </c>
      <c r="D174" s="44"/>
      <c r="E174" s="45"/>
      <c r="G174" s="53"/>
      <c r="H174" s="52"/>
      <c r="I174" s="53"/>
    </row>
    <row r="175" spans="1:10">
      <c r="A175" s="38">
        <v>1700063</v>
      </c>
      <c r="B175" s="8" t="s">
        <v>216</v>
      </c>
      <c r="C175" s="4" t="s">
        <v>213</v>
      </c>
      <c r="D175" s="5" t="s">
        <v>11</v>
      </c>
      <c r="E175" s="36">
        <v>60</v>
      </c>
      <c r="G175" s="53">
        <f>VLOOKUP(A175,'[1]CAIS prices'!$B$2:$O$312,14,0)</f>
        <v>78.694200000000009</v>
      </c>
      <c r="H175" s="52">
        <f t="shared" si="11"/>
        <v>0.31157000000000012</v>
      </c>
      <c r="I175" s="53">
        <v>55</v>
      </c>
      <c r="J175" s="52">
        <f t="shared" si="10"/>
        <v>-8.333333333333337E-2</v>
      </c>
    </row>
    <row r="176" spans="1:10">
      <c r="A176" s="8" t="s">
        <v>66</v>
      </c>
      <c r="B176" s="8" t="s">
        <v>66</v>
      </c>
      <c r="C176" s="4" t="s">
        <v>214</v>
      </c>
      <c r="D176" s="5" t="s">
        <v>11</v>
      </c>
      <c r="E176" s="36">
        <v>70</v>
      </c>
      <c r="G176" s="53" t="e">
        <f>VLOOKUP(A176,'[1]CAIS prices'!$B$2:$O$312,14,0)</f>
        <v>#N/A</v>
      </c>
      <c r="H176" s="52" t="e">
        <f t="shared" si="11"/>
        <v>#N/A</v>
      </c>
      <c r="I176" s="54"/>
      <c r="J176" s="52">
        <f t="shared" si="10"/>
        <v>-1</v>
      </c>
    </row>
    <row r="177" spans="1:10">
      <c r="A177" s="8">
        <v>1700065</v>
      </c>
      <c r="B177" s="8" t="s">
        <v>264</v>
      </c>
      <c r="C177" s="4" t="s">
        <v>265</v>
      </c>
      <c r="D177" s="5" t="s">
        <v>11</v>
      </c>
      <c r="E177" s="36">
        <v>100</v>
      </c>
      <c r="G177" s="53">
        <v>172</v>
      </c>
      <c r="H177" s="52"/>
      <c r="I177" s="54">
        <v>170</v>
      </c>
      <c r="J177" s="52">
        <f t="shared" si="10"/>
        <v>0.7</v>
      </c>
    </row>
    <row r="178" spans="1:10">
      <c r="A178" s="8" t="s">
        <v>67</v>
      </c>
      <c r="B178" s="8" t="s">
        <v>67</v>
      </c>
      <c r="C178" s="4" t="s">
        <v>215</v>
      </c>
      <c r="D178" s="5" t="s">
        <v>11</v>
      </c>
      <c r="E178" s="36">
        <v>110</v>
      </c>
      <c r="G178" s="53" t="e">
        <f>VLOOKUP(A178,'[1]CAIS prices'!$B$2:$O$312,14,0)</f>
        <v>#N/A</v>
      </c>
      <c r="H178" s="52" t="e">
        <f t="shared" si="11"/>
        <v>#N/A</v>
      </c>
      <c r="I178" s="54"/>
      <c r="J178" s="52">
        <f t="shared" si="10"/>
        <v>-1</v>
      </c>
    </row>
    <row r="179" spans="1:10">
      <c r="A179" s="15"/>
      <c r="B179" s="12"/>
      <c r="C179" s="43" t="s">
        <v>115</v>
      </c>
      <c r="D179" s="13"/>
      <c r="E179" s="50"/>
      <c r="G179" s="53"/>
      <c r="H179" s="52"/>
      <c r="I179" s="53"/>
    </row>
    <row r="180" spans="1:10" ht="22.5">
      <c r="A180" s="47" t="s">
        <v>65</v>
      </c>
      <c r="B180" s="8" t="s">
        <v>65</v>
      </c>
      <c r="C180" s="4" t="s">
        <v>229</v>
      </c>
      <c r="D180" s="5" t="s">
        <v>15</v>
      </c>
      <c r="E180" s="36">
        <v>900</v>
      </c>
      <c r="G180" s="53" t="e">
        <f>VLOOKUP(A180,'[1]CAIS prices'!$B$2:$O$312,14,0)</f>
        <v>#N/A</v>
      </c>
      <c r="H180" s="52" t="e">
        <f t="shared" si="11"/>
        <v>#N/A</v>
      </c>
      <c r="I180" s="54"/>
      <c r="J180" s="52">
        <f t="shared" si="10"/>
        <v>-1</v>
      </c>
    </row>
    <row r="181" spans="1:10">
      <c r="A181" s="8">
        <v>264</v>
      </c>
      <c r="B181" s="8">
        <v>264</v>
      </c>
      <c r="C181" s="4" t="s">
        <v>230</v>
      </c>
      <c r="D181" s="5" t="s">
        <v>11</v>
      </c>
      <c r="E181" s="36">
        <v>40</v>
      </c>
      <c r="G181" s="53" t="e">
        <f>VLOOKUP(A181,'[1]CAIS prices'!$B$2:$O$312,14,0)</f>
        <v>#N/A</v>
      </c>
      <c r="H181" s="52" t="e">
        <f t="shared" si="11"/>
        <v>#N/A</v>
      </c>
      <c r="I181" s="54"/>
      <c r="J181" s="52">
        <f t="shared" si="10"/>
        <v>-1</v>
      </c>
    </row>
    <row r="182" spans="1:10" ht="26.25" customHeight="1">
      <c r="A182" s="38">
        <v>1700057</v>
      </c>
      <c r="B182" s="8" t="s">
        <v>116</v>
      </c>
      <c r="C182" s="4" t="s">
        <v>231</v>
      </c>
      <c r="D182" s="5" t="s">
        <v>15</v>
      </c>
      <c r="E182" s="36">
        <v>590</v>
      </c>
      <c r="G182" s="53">
        <f>VLOOKUP(A182,'[1]CAIS prices'!$B$2:$O$312,14,0)</f>
        <v>695.82240000000002</v>
      </c>
      <c r="H182" s="52">
        <f t="shared" si="11"/>
        <v>0.17935999999999996</v>
      </c>
      <c r="I182" s="53">
        <v>660</v>
      </c>
      <c r="J182" s="52">
        <f t="shared" si="10"/>
        <v>0.11864406779661008</v>
      </c>
    </row>
    <row r="183" spans="1:10">
      <c r="A183" s="15"/>
      <c r="B183" s="15"/>
      <c r="C183" s="15"/>
      <c r="D183" s="44"/>
      <c r="E183" s="45"/>
      <c r="G183" s="53"/>
      <c r="H183" s="52"/>
      <c r="I183" s="53"/>
    </row>
    <row r="184" spans="1:10">
      <c r="A184" s="15"/>
      <c r="B184" s="15"/>
      <c r="C184" s="15"/>
      <c r="D184" s="44"/>
      <c r="E184" s="45"/>
      <c r="G184" s="53"/>
      <c r="H184" s="52"/>
      <c r="I184" s="53"/>
    </row>
    <row r="185" spans="1:10">
      <c r="A185" s="18"/>
      <c r="B185" s="18"/>
      <c r="C185" s="20" t="s">
        <v>117</v>
      </c>
      <c r="D185" s="20"/>
      <c r="E185" s="22"/>
      <c r="G185" s="53"/>
      <c r="H185" s="52"/>
      <c r="I185" s="53"/>
    </row>
    <row r="186" spans="1:10">
      <c r="A186" s="1"/>
      <c r="B186" s="1"/>
      <c r="C186" s="1"/>
      <c r="D186" s="1"/>
      <c r="E186" s="1"/>
      <c r="G186" s="53"/>
      <c r="H186" s="52"/>
      <c r="I186" s="53"/>
    </row>
    <row r="187" spans="1:10">
      <c r="A187" s="31" t="s">
        <v>2</v>
      </c>
      <c r="B187" s="31" t="s">
        <v>3</v>
      </c>
      <c r="C187" s="31" t="s">
        <v>76</v>
      </c>
      <c r="D187" s="31" t="s">
        <v>58</v>
      </c>
      <c r="E187" s="31" t="s">
        <v>4</v>
      </c>
      <c r="G187" s="53"/>
      <c r="H187" s="52"/>
      <c r="I187" s="53"/>
    </row>
    <row r="188" spans="1:10">
      <c r="A188" s="38">
        <v>1700123</v>
      </c>
      <c r="B188" s="8" t="s">
        <v>118</v>
      </c>
      <c r="C188" s="6" t="s">
        <v>130</v>
      </c>
      <c r="D188" s="24" t="s">
        <v>11</v>
      </c>
      <c r="E188" s="36">
        <v>840</v>
      </c>
      <c r="G188" s="53">
        <f>VLOOKUP(A188,'[1]CAIS prices'!$B$2:$O$312,14,0)</f>
        <v>996.10289999999986</v>
      </c>
      <c r="H188" s="52">
        <f t="shared" si="11"/>
        <v>0.18583678571428552</v>
      </c>
      <c r="I188" s="53">
        <v>990</v>
      </c>
      <c r="J188" s="52">
        <f t="shared" ref="J188:J195" si="12">I188/E188-1</f>
        <v>0.1785714285714286</v>
      </c>
    </row>
    <row r="189" spans="1:10">
      <c r="A189" s="38">
        <v>1700125</v>
      </c>
      <c r="B189" s="8" t="s">
        <v>119</v>
      </c>
      <c r="C189" s="6" t="s">
        <v>129</v>
      </c>
      <c r="D189" s="24" t="s">
        <v>11</v>
      </c>
      <c r="E189" s="36">
        <v>1630</v>
      </c>
      <c r="G189" s="53">
        <f>VLOOKUP(A189,'[1]CAIS prices'!$B$2:$O$312,14,0)</f>
        <v>1764.4068000000002</v>
      </c>
      <c r="H189" s="52">
        <f t="shared" si="11"/>
        <v>8.2458159509202655E-2</v>
      </c>
      <c r="I189" s="53">
        <v>1770</v>
      </c>
      <c r="J189" s="52">
        <f t="shared" si="12"/>
        <v>8.5889570552147187E-2</v>
      </c>
    </row>
    <row r="190" spans="1:10">
      <c r="A190" s="38">
        <v>1700208</v>
      </c>
      <c r="B190" s="8" t="s">
        <v>121</v>
      </c>
      <c r="C190" s="6" t="s">
        <v>124</v>
      </c>
      <c r="D190" s="24" t="s">
        <v>87</v>
      </c>
      <c r="E190" s="36">
        <v>3800</v>
      </c>
      <c r="G190" s="53">
        <f>VLOOKUP(A190,'[1]CAIS prices'!$B$2:$O$312,14,0)</f>
        <v>4212.2106000000003</v>
      </c>
      <c r="H190" s="52">
        <f t="shared" si="11"/>
        <v>0.10847647368421054</v>
      </c>
      <c r="I190" s="53">
        <v>4200</v>
      </c>
      <c r="J190" s="52">
        <f t="shared" si="12"/>
        <v>0.10526315789473695</v>
      </c>
    </row>
    <row r="191" spans="1:10">
      <c r="A191" s="38">
        <v>1700135</v>
      </c>
      <c r="B191" s="8" t="s">
        <v>120</v>
      </c>
      <c r="C191" s="6" t="s">
        <v>124</v>
      </c>
      <c r="D191" s="24" t="s">
        <v>81</v>
      </c>
      <c r="E191" s="36">
        <v>7600</v>
      </c>
      <c r="G191" s="53">
        <f>VLOOKUP(A191,'[1]CAIS prices'!$B$2:$O$312,14,0)</f>
        <v>8424.4212000000007</v>
      </c>
      <c r="H191" s="52">
        <f t="shared" si="11"/>
        <v>0.10847647368421054</v>
      </c>
      <c r="I191" s="53">
        <v>8400</v>
      </c>
      <c r="J191" s="52">
        <f t="shared" si="12"/>
        <v>0.10526315789473695</v>
      </c>
    </row>
    <row r="192" spans="1:10" ht="26.25" customHeight="1">
      <c r="A192" s="38">
        <v>1700138</v>
      </c>
      <c r="B192" s="8" t="s">
        <v>122</v>
      </c>
      <c r="C192" s="4" t="s">
        <v>125</v>
      </c>
      <c r="D192" s="24" t="s">
        <v>11</v>
      </c>
      <c r="E192" s="36">
        <v>990</v>
      </c>
      <c r="G192" s="53">
        <f>VLOOKUP(A192,'[1]CAIS prices'!$B$2:$O$312,14,0)</f>
        <v>600.56100000000004</v>
      </c>
      <c r="H192" s="52">
        <f t="shared" si="11"/>
        <v>-0.39337272727272721</v>
      </c>
      <c r="I192" s="53">
        <v>950</v>
      </c>
      <c r="J192" s="52">
        <f t="shared" si="12"/>
        <v>-4.0404040404040442E-2</v>
      </c>
    </row>
    <row r="193" spans="1:10" ht="26.25" customHeight="1">
      <c r="A193" s="38">
        <v>1700141</v>
      </c>
      <c r="B193" s="8" t="s">
        <v>123</v>
      </c>
      <c r="C193" s="4" t="s">
        <v>126</v>
      </c>
      <c r="D193" s="24" t="s">
        <v>11</v>
      </c>
      <c r="E193" s="36">
        <v>990</v>
      </c>
      <c r="G193" s="53">
        <f>VLOOKUP(A193,'[1]CAIS prices'!$B$2:$O$312,14,0)</f>
        <v>704.10600000000011</v>
      </c>
      <c r="H193" s="52">
        <f t="shared" si="11"/>
        <v>-0.28878181818181803</v>
      </c>
      <c r="I193" s="53">
        <v>950</v>
      </c>
      <c r="J193" s="52">
        <f t="shared" si="12"/>
        <v>-4.0404040404040442E-2</v>
      </c>
    </row>
    <row r="194" spans="1:10" ht="26.25" customHeight="1">
      <c r="A194" s="5" t="s">
        <v>68</v>
      </c>
      <c r="B194" s="5" t="s">
        <v>68</v>
      </c>
      <c r="C194" s="4" t="s">
        <v>128</v>
      </c>
      <c r="D194" s="5" t="s">
        <v>11</v>
      </c>
      <c r="E194" s="36">
        <v>890</v>
      </c>
      <c r="G194" s="53" t="e">
        <f>VLOOKUP(A194,'[1]CAIS prices'!$B$2:$O$312,14,0)</f>
        <v>#N/A</v>
      </c>
      <c r="H194" s="52" t="e">
        <f t="shared" si="11"/>
        <v>#N/A</v>
      </c>
      <c r="I194" s="54"/>
      <c r="J194" s="52">
        <f t="shared" si="12"/>
        <v>-1</v>
      </c>
    </row>
    <row r="195" spans="1:10">
      <c r="A195" s="46" t="s">
        <v>69</v>
      </c>
      <c r="B195" s="46" t="s">
        <v>69</v>
      </c>
      <c r="C195" s="6" t="s">
        <v>127</v>
      </c>
      <c r="D195" s="24" t="s">
        <v>11</v>
      </c>
      <c r="E195" s="36">
        <v>630</v>
      </c>
      <c r="G195" s="53" t="e">
        <f>VLOOKUP(A195,'[1]CAIS prices'!$B$2:$O$312,14,0)</f>
        <v>#N/A</v>
      </c>
      <c r="H195" s="52" t="e">
        <f t="shared" si="11"/>
        <v>#N/A</v>
      </c>
      <c r="I195" s="54"/>
      <c r="J195" s="52">
        <f t="shared" si="12"/>
        <v>-1</v>
      </c>
    </row>
    <row r="196" spans="1:10">
      <c r="G196" s="53"/>
      <c r="H196" s="52"/>
      <c r="I196" s="53"/>
    </row>
    <row r="197" spans="1:10">
      <c r="G197" s="53"/>
      <c r="H197" s="52"/>
      <c r="I197" s="53"/>
    </row>
    <row r="198" spans="1:10">
      <c r="A198" s="18"/>
      <c r="B198" s="18"/>
      <c r="C198" s="20" t="s">
        <v>131</v>
      </c>
      <c r="D198" s="20"/>
      <c r="E198" s="22"/>
      <c r="G198" s="53"/>
      <c r="H198" s="52"/>
      <c r="I198" s="53"/>
    </row>
    <row r="199" spans="1:10">
      <c r="G199" s="53"/>
      <c r="H199" s="52"/>
      <c r="I199" s="53"/>
    </row>
    <row r="200" spans="1:10">
      <c r="A200" s="31" t="s">
        <v>2</v>
      </c>
      <c r="B200" s="31" t="s">
        <v>3</v>
      </c>
      <c r="C200" s="31" t="s">
        <v>76</v>
      </c>
      <c r="D200" s="31" t="s">
        <v>58</v>
      </c>
      <c r="E200" s="31" t="s">
        <v>4</v>
      </c>
      <c r="G200" s="53"/>
      <c r="H200" s="52"/>
      <c r="I200" s="53"/>
    </row>
    <row r="201" spans="1:10" ht="15" customHeight="1">
      <c r="A201" s="38">
        <v>1700029</v>
      </c>
      <c r="B201" s="47" t="s">
        <v>217</v>
      </c>
      <c r="C201" s="4" t="s">
        <v>232</v>
      </c>
      <c r="D201" s="5" t="s">
        <v>11</v>
      </c>
      <c r="E201" s="36">
        <v>690</v>
      </c>
      <c r="G201" s="53">
        <f>VLOOKUP(A201,'[1]CAIS prices'!$B$2:$O$312,14,0)</f>
        <v>820.07640000000015</v>
      </c>
      <c r="H201" s="52">
        <f t="shared" si="11"/>
        <v>0.18851652173913069</v>
      </c>
      <c r="I201" s="53">
        <v>830</v>
      </c>
      <c r="J201" s="52">
        <f t="shared" ref="J201:J213" si="13">I201/E201-1</f>
        <v>0.20289855072463769</v>
      </c>
    </row>
    <row r="202" spans="1:10" ht="15" customHeight="1">
      <c r="A202" s="38">
        <v>1700030</v>
      </c>
      <c r="B202" s="47" t="s">
        <v>266</v>
      </c>
      <c r="C202" s="4" t="s">
        <v>267</v>
      </c>
      <c r="D202" s="5" t="s">
        <v>11</v>
      </c>
      <c r="E202" s="36">
        <v>1160</v>
      </c>
      <c r="G202" s="53"/>
      <c r="H202" s="52"/>
      <c r="I202" s="54"/>
      <c r="J202" s="52"/>
    </row>
    <row r="203" spans="1:10" ht="15" customHeight="1">
      <c r="A203" s="57"/>
      <c r="B203" s="47" t="s">
        <v>70</v>
      </c>
      <c r="C203" s="4" t="s">
        <v>233</v>
      </c>
      <c r="D203" s="5" t="s">
        <v>11</v>
      </c>
      <c r="E203" s="36">
        <v>770</v>
      </c>
      <c r="G203" s="53" t="e">
        <f>VLOOKUP(A203,'[1]CAIS prices'!$B$2:$O$312,14,0)</f>
        <v>#N/A</v>
      </c>
      <c r="H203" s="52" t="e">
        <f>G203/E203-1</f>
        <v>#N/A</v>
      </c>
      <c r="I203" s="54"/>
      <c r="J203" s="52">
        <f>I203/E203-1</f>
        <v>-1</v>
      </c>
    </row>
    <row r="204" spans="1:10" ht="15" customHeight="1">
      <c r="A204" s="38">
        <v>1700039</v>
      </c>
      <c r="B204" s="47" t="s">
        <v>218</v>
      </c>
      <c r="C204" s="4" t="s">
        <v>234</v>
      </c>
      <c r="D204" s="5" t="s">
        <v>11</v>
      </c>
      <c r="E204" s="36">
        <v>990</v>
      </c>
      <c r="G204" s="53">
        <f>VLOOKUP(A204,'[1]CAIS prices'!$B$2:$O$312,14,0)</f>
        <v>1114.1442000000002</v>
      </c>
      <c r="H204" s="52">
        <f t="shared" si="11"/>
        <v>0.12539818181818196</v>
      </c>
      <c r="I204" s="53">
        <v>1120</v>
      </c>
      <c r="J204" s="52">
        <f t="shared" si="13"/>
        <v>0.13131313131313127</v>
      </c>
    </row>
    <row r="205" spans="1:10" ht="25.5" customHeight="1">
      <c r="A205" s="38">
        <v>1700041</v>
      </c>
      <c r="B205" s="47" t="s">
        <v>268</v>
      </c>
      <c r="C205" s="4" t="s">
        <v>269</v>
      </c>
      <c r="D205" s="5" t="s">
        <v>11</v>
      </c>
      <c r="E205" s="36">
        <v>1350</v>
      </c>
      <c r="G205" s="53"/>
      <c r="H205" s="52"/>
      <c r="I205" s="54"/>
      <c r="J205" s="52"/>
    </row>
    <row r="206" spans="1:10" ht="25.5" customHeight="1">
      <c r="A206" s="7"/>
      <c r="B206" s="47" t="s">
        <v>71</v>
      </c>
      <c r="C206" s="4" t="s">
        <v>235</v>
      </c>
      <c r="D206" s="5" t="s">
        <v>11</v>
      </c>
      <c r="E206" s="36">
        <v>1660</v>
      </c>
      <c r="G206" s="53" t="e">
        <f>VLOOKUP(A206,'[1]CAIS prices'!$B$2:$O$312,14,0)</f>
        <v>#N/A</v>
      </c>
      <c r="H206" s="52" t="e">
        <f t="shared" si="11"/>
        <v>#N/A</v>
      </c>
      <c r="I206" s="54"/>
      <c r="J206" s="52">
        <f t="shared" si="13"/>
        <v>-1</v>
      </c>
    </row>
    <row r="207" spans="1:10" ht="24.75" customHeight="1">
      <c r="A207" s="7"/>
      <c r="B207" s="8" t="s">
        <v>72</v>
      </c>
      <c r="C207" s="4" t="s">
        <v>236</v>
      </c>
      <c r="D207" s="5" t="s">
        <v>11</v>
      </c>
      <c r="E207" s="36">
        <v>7400</v>
      </c>
      <c r="G207" s="53" t="e">
        <f>VLOOKUP(A207,'[1]CAIS prices'!$B$2:$O$312,14,0)</f>
        <v>#N/A</v>
      </c>
      <c r="H207" s="52" t="e">
        <f t="shared" si="11"/>
        <v>#N/A</v>
      </c>
      <c r="I207" s="54"/>
      <c r="J207" s="52">
        <f t="shared" si="13"/>
        <v>-1</v>
      </c>
    </row>
    <row r="208" spans="1:10">
      <c r="A208" s="8" t="s">
        <v>74</v>
      </c>
      <c r="B208" s="8" t="s">
        <v>74</v>
      </c>
      <c r="C208" s="6" t="s">
        <v>237</v>
      </c>
      <c r="D208" s="5" t="s">
        <v>87</v>
      </c>
      <c r="E208" s="36">
        <v>2350</v>
      </c>
      <c r="G208" s="53" t="e">
        <f>VLOOKUP(A208,'[1]CAIS prices'!$B$2:$O$312,14,0)</f>
        <v>#N/A</v>
      </c>
      <c r="H208" s="52" t="e">
        <f t="shared" si="11"/>
        <v>#N/A</v>
      </c>
      <c r="I208" s="54"/>
      <c r="J208" s="52">
        <f t="shared" si="13"/>
        <v>-1</v>
      </c>
    </row>
    <row r="209" spans="1:10">
      <c r="A209" s="8" t="s">
        <v>73</v>
      </c>
      <c r="B209" s="8" t="s">
        <v>73</v>
      </c>
      <c r="C209" s="6" t="s">
        <v>237</v>
      </c>
      <c r="D209" s="5" t="s">
        <v>81</v>
      </c>
      <c r="E209" s="36">
        <v>4600</v>
      </c>
      <c r="G209" s="53" t="e">
        <f>VLOOKUP(A209,'[1]CAIS prices'!$B$2:$O$312,14,0)</f>
        <v>#N/A</v>
      </c>
      <c r="H209" s="52" t="e">
        <f t="shared" si="11"/>
        <v>#N/A</v>
      </c>
      <c r="I209" s="54"/>
      <c r="J209" s="52">
        <f t="shared" si="13"/>
        <v>-1</v>
      </c>
    </row>
    <row r="210" spans="1:10">
      <c r="A210" s="55">
        <v>1700205</v>
      </c>
      <c r="B210" s="8" t="s">
        <v>260</v>
      </c>
      <c r="C210" s="6" t="s">
        <v>237</v>
      </c>
      <c r="D210" s="5" t="s">
        <v>87</v>
      </c>
      <c r="E210" s="36">
        <v>2390</v>
      </c>
      <c r="G210" s="53">
        <f>VLOOKUP(A210,'[1]CAIS prices'!$B$2:$O$312,14,0)</f>
        <v>3740.0454</v>
      </c>
      <c r="H210" s="52">
        <f t="shared" ref="H210:H211" si="14">G210/E210-1</f>
        <v>0.56487255230125522</v>
      </c>
      <c r="I210" s="53">
        <v>3800</v>
      </c>
      <c r="J210" s="52">
        <f t="shared" si="13"/>
        <v>0.58995815899581583</v>
      </c>
    </row>
    <row r="211" spans="1:10">
      <c r="A211" s="55">
        <v>1700163</v>
      </c>
      <c r="B211" s="8" t="s">
        <v>261</v>
      </c>
      <c r="C211" s="6" t="s">
        <v>237</v>
      </c>
      <c r="D211" s="5" t="s">
        <v>81</v>
      </c>
      <c r="E211" s="36">
        <v>4680</v>
      </c>
      <c r="G211" s="53">
        <f>VLOOKUP(A211,'[1]CAIS prices'!$B$2:$O$312,14,0)</f>
        <v>7480.0907999999999</v>
      </c>
      <c r="H211" s="52">
        <f t="shared" si="14"/>
        <v>0.5983099999999999</v>
      </c>
      <c r="I211" s="53">
        <v>7480</v>
      </c>
      <c r="J211" s="52">
        <f t="shared" si="13"/>
        <v>0.59829059829059839</v>
      </c>
    </row>
    <row r="212" spans="1:10">
      <c r="A212" s="38">
        <v>1700204</v>
      </c>
      <c r="B212" s="8" t="s">
        <v>133</v>
      </c>
      <c r="C212" s="6" t="s">
        <v>238</v>
      </c>
      <c r="D212" s="5" t="s">
        <v>87</v>
      </c>
      <c r="E212" s="36">
        <v>1450</v>
      </c>
      <c r="G212" s="53">
        <f>VLOOKUP(A212,'[1]CAIS prices'!$B$2:$O$312,14,0)</f>
        <v>1528.3242000000005</v>
      </c>
      <c r="H212" s="52">
        <f t="shared" si="11"/>
        <v>5.4016689655172812E-2</v>
      </c>
      <c r="I212" s="53">
        <v>1600</v>
      </c>
      <c r="J212" s="52">
        <f t="shared" si="13"/>
        <v>0.10344827586206895</v>
      </c>
    </row>
    <row r="213" spans="1:10">
      <c r="A213" s="38">
        <v>1700162</v>
      </c>
      <c r="B213" s="8" t="s">
        <v>132</v>
      </c>
      <c r="C213" s="6" t="s">
        <v>238</v>
      </c>
      <c r="D213" s="5" t="s">
        <v>81</v>
      </c>
      <c r="E213" s="36">
        <v>2760</v>
      </c>
      <c r="G213" s="53">
        <f>VLOOKUP(A213,'[1]CAIS prices'!$B$2:$O$312,14,0)</f>
        <v>3056.6484000000009</v>
      </c>
      <c r="H213" s="52">
        <f t="shared" si="11"/>
        <v>0.10748130434782643</v>
      </c>
      <c r="I213" s="53">
        <v>3060</v>
      </c>
      <c r="J213" s="52">
        <f t="shared" si="13"/>
        <v>0.10869565217391308</v>
      </c>
    </row>
    <row r="214" spans="1:10">
      <c r="A214" s="1"/>
      <c r="B214" s="1"/>
      <c r="D214" s="25"/>
      <c r="E214" s="33"/>
      <c r="G214" s="53"/>
      <c r="H214" s="52"/>
      <c r="I214" s="53"/>
    </row>
    <row r="215" spans="1:10">
      <c r="A215" s="1"/>
      <c r="B215" s="1"/>
      <c r="D215" s="25"/>
      <c r="E215" s="33"/>
      <c r="G215" s="53"/>
      <c r="H215" s="52"/>
      <c r="I215" s="53"/>
    </row>
    <row r="216" spans="1:10">
      <c r="A216" s="18"/>
      <c r="B216" s="18"/>
      <c r="C216" s="20" t="s">
        <v>134</v>
      </c>
      <c r="D216" s="20"/>
      <c r="E216" s="22"/>
      <c r="G216" s="53"/>
      <c r="H216" s="52"/>
      <c r="I216" s="53"/>
    </row>
    <row r="217" spans="1:10">
      <c r="A217" s="25"/>
      <c r="B217" s="25"/>
      <c r="C217" s="25"/>
      <c r="D217" s="25"/>
      <c r="E217" s="25"/>
      <c r="G217" s="53"/>
      <c r="H217" s="52"/>
      <c r="I217" s="53"/>
    </row>
    <row r="218" spans="1:10">
      <c r="A218" s="31" t="s">
        <v>2</v>
      </c>
      <c r="B218" s="31" t="s">
        <v>3</v>
      </c>
      <c r="C218" s="31" t="s">
        <v>76</v>
      </c>
      <c r="D218" s="31" t="s">
        <v>58</v>
      </c>
      <c r="E218" s="31" t="s">
        <v>4</v>
      </c>
      <c r="G218" s="53"/>
      <c r="H218" s="52"/>
      <c r="I218" s="53"/>
    </row>
    <row r="219" spans="1:10">
      <c r="A219" s="31"/>
      <c r="B219" s="31"/>
      <c r="C219" s="43" t="s">
        <v>137</v>
      </c>
      <c r="D219" s="31"/>
      <c r="E219" s="31"/>
      <c r="G219" s="53"/>
      <c r="H219" s="52"/>
      <c r="I219" s="53"/>
    </row>
    <row r="220" spans="1:10" ht="25.5" customHeight="1">
      <c r="A220" s="8"/>
      <c r="B220" s="8" t="s">
        <v>135</v>
      </c>
      <c r="C220" s="4" t="s">
        <v>239</v>
      </c>
      <c r="D220" s="24" t="s">
        <v>11</v>
      </c>
      <c r="E220" s="36">
        <v>9450</v>
      </c>
      <c r="G220" s="53" t="e">
        <f>VLOOKUP(A220,'[1]CAIS prices'!$B$2:$O$312,14,0)</f>
        <v>#N/A</v>
      </c>
      <c r="H220" s="52" t="e">
        <f t="shared" si="11"/>
        <v>#N/A</v>
      </c>
      <c r="I220" s="36">
        <v>9355</v>
      </c>
      <c r="J220" s="52">
        <f t="shared" ref="J220:J257" si="15">I220/E220-1</f>
        <v>-1.0052910052910091E-2</v>
      </c>
    </row>
    <row r="221" spans="1:10" ht="25.5" customHeight="1">
      <c r="A221" s="8"/>
      <c r="B221" s="8" t="s">
        <v>136</v>
      </c>
      <c r="C221" s="4" t="s">
        <v>240</v>
      </c>
      <c r="D221" s="24" t="s">
        <v>11</v>
      </c>
      <c r="E221" s="36">
        <v>10930</v>
      </c>
      <c r="G221" s="53" t="e">
        <f>VLOOKUP(A221,'[1]CAIS prices'!$B$2:$O$312,14,0)</f>
        <v>#N/A</v>
      </c>
      <c r="H221" s="52" t="e">
        <f t="shared" si="11"/>
        <v>#N/A</v>
      </c>
      <c r="I221" s="36">
        <v>10565</v>
      </c>
      <c r="J221" s="52">
        <f t="shared" si="15"/>
        <v>-3.3394327538883828E-2</v>
      </c>
    </row>
    <row r="222" spans="1:10">
      <c r="A222" s="31"/>
      <c r="B222" s="31"/>
      <c r="C222" s="43" t="s">
        <v>138</v>
      </c>
      <c r="D222" s="31"/>
      <c r="E222" s="31"/>
      <c r="G222" s="53"/>
      <c r="H222" s="52"/>
      <c r="I222" s="53"/>
    </row>
    <row r="223" spans="1:10">
      <c r="A223" s="8"/>
      <c r="B223" s="8" t="s">
        <v>139</v>
      </c>
      <c r="C223" s="4" t="s">
        <v>241</v>
      </c>
      <c r="D223" s="5" t="s">
        <v>11</v>
      </c>
      <c r="E223" s="36">
        <v>80</v>
      </c>
      <c r="G223" s="53" t="e">
        <f>VLOOKUP(A223,'[1]CAIS prices'!$B$2:$O$312,14,0)</f>
        <v>#N/A</v>
      </c>
      <c r="H223" s="52" t="e">
        <f t="shared" ref="H223:H257" si="16">G223/E223-1</f>
        <v>#N/A</v>
      </c>
      <c r="I223" s="49">
        <v>77</v>
      </c>
      <c r="J223" s="52">
        <f t="shared" si="15"/>
        <v>-3.7499999999999978E-2</v>
      </c>
    </row>
    <row r="224" spans="1:10">
      <c r="A224" s="8"/>
      <c r="B224" s="8" t="s">
        <v>140</v>
      </c>
      <c r="C224" s="4" t="s">
        <v>242</v>
      </c>
      <c r="D224" s="5" t="s">
        <v>11</v>
      </c>
      <c r="E224" s="36">
        <v>420</v>
      </c>
      <c r="G224" s="53" t="e">
        <f>VLOOKUP(A224,'[1]CAIS prices'!$B$2:$O$312,14,0)</f>
        <v>#N/A</v>
      </c>
      <c r="H224" s="52" t="e">
        <f t="shared" si="16"/>
        <v>#N/A</v>
      </c>
      <c r="I224" s="49">
        <v>365</v>
      </c>
      <c r="J224" s="52">
        <f t="shared" si="15"/>
        <v>-0.13095238095238093</v>
      </c>
    </row>
    <row r="225" spans="1:30">
      <c r="A225" s="8"/>
      <c r="B225" s="8" t="s">
        <v>141</v>
      </c>
      <c r="C225" s="4" t="s">
        <v>243</v>
      </c>
      <c r="D225" s="5" t="s">
        <v>11</v>
      </c>
      <c r="E225" s="36">
        <v>142</v>
      </c>
      <c r="G225" s="53" t="e">
        <f>VLOOKUP(A225,'[1]CAIS prices'!$B$2:$O$312,14,0)</f>
        <v>#N/A</v>
      </c>
      <c r="H225" s="52" t="e">
        <f t="shared" si="16"/>
        <v>#N/A</v>
      </c>
      <c r="I225" s="49">
        <v>142</v>
      </c>
      <c r="J225" s="52">
        <f t="shared" si="15"/>
        <v>0</v>
      </c>
    </row>
    <row r="226" spans="1:30">
      <c r="A226" s="8"/>
      <c r="B226" s="8" t="s">
        <v>142</v>
      </c>
      <c r="C226" s="4" t="s">
        <v>244</v>
      </c>
      <c r="D226" s="5" t="s">
        <v>11</v>
      </c>
      <c r="E226" s="36">
        <v>310</v>
      </c>
      <c r="G226" s="53" t="e">
        <f>VLOOKUP(A226,'[1]CAIS prices'!$B$2:$O$312,14,0)</f>
        <v>#N/A</v>
      </c>
      <c r="H226" s="52" t="e">
        <f t="shared" si="16"/>
        <v>#N/A</v>
      </c>
      <c r="I226" s="49">
        <v>295</v>
      </c>
      <c r="J226" s="52">
        <f t="shared" si="15"/>
        <v>-4.8387096774193505E-2</v>
      </c>
    </row>
    <row r="227" spans="1:30">
      <c r="A227" s="56"/>
      <c r="B227" s="8" t="s">
        <v>262</v>
      </c>
      <c r="C227" s="4" t="s">
        <v>245</v>
      </c>
      <c r="D227" s="5" t="s">
        <v>11</v>
      </c>
      <c r="E227" s="36">
        <v>159</v>
      </c>
      <c r="G227" s="53" t="e">
        <f>VLOOKUP(A227,'[1]CAIS prices'!$B$2:$O$312,14,0)</f>
        <v>#N/A</v>
      </c>
      <c r="H227" s="52" t="e">
        <f t="shared" si="16"/>
        <v>#N/A</v>
      </c>
      <c r="I227" s="53">
        <v>159</v>
      </c>
      <c r="J227" s="52">
        <f t="shared" si="15"/>
        <v>0</v>
      </c>
    </row>
    <row r="228" spans="1:30">
      <c r="A228" s="8"/>
      <c r="B228" s="8" t="s">
        <v>143</v>
      </c>
      <c r="C228" s="4" t="s">
        <v>246</v>
      </c>
      <c r="D228" s="5" t="s">
        <v>11</v>
      </c>
      <c r="E228" s="36">
        <v>1800</v>
      </c>
      <c r="G228" s="53" t="e">
        <f>VLOOKUP(A228,'[1]CAIS prices'!$B$2:$O$312,14,0)</f>
        <v>#N/A</v>
      </c>
      <c r="H228" s="52" t="e">
        <f t="shared" si="16"/>
        <v>#N/A</v>
      </c>
      <c r="I228" s="49">
        <v>1815</v>
      </c>
      <c r="J228" s="52">
        <f t="shared" si="15"/>
        <v>8.3333333333333037E-3</v>
      </c>
    </row>
    <row r="229" spans="1:30">
      <c r="A229" s="8"/>
      <c r="B229" s="8" t="s">
        <v>144</v>
      </c>
      <c r="C229" s="4" t="s">
        <v>247</v>
      </c>
      <c r="D229" s="5" t="s">
        <v>11</v>
      </c>
      <c r="E229" s="36">
        <v>1050</v>
      </c>
      <c r="G229" s="53" t="e">
        <f>VLOOKUP(A229,'[1]CAIS prices'!$B$2:$O$312,14,0)</f>
        <v>#N/A</v>
      </c>
      <c r="H229" s="52" t="e">
        <f>G229/E229-1</f>
        <v>#N/A</v>
      </c>
      <c r="I229" s="36">
        <v>1055</v>
      </c>
      <c r="J229" s="52">
        <f>I229/E229-1</f>
        <v>4.761904761904745E-3</v>
      </c>
    </row>
    <row r="230" spans="1:30">
      <c r="A230" s="38">
        <v>1700112</v>
      </c>
      <c r="B230" s="8" t="s">
        <v>270</v>
      </c>
      <c r="C230" s="4" t="s">
        <v>272</v>
      </c>
      <c r="D230" s="5" t="s">
        <v>11</v>
      </c>
      <c r="E230" s="36">
        <v>1820</v>
      </c>
      <c r="G230" s="53"/>
      <c r="H230" s="52"/>
      <c r="I230" s="36"/>
      <c r="J230" s="52"/>
    </row>
    <row r="231" spans="1:30">
      <c r="A231" s="38">
        <v>1700110</v>
      </c>
      <c r="B231" s="8" t="s">
        <v>271</v>
      </c>
      <c r="C231" s="4" t="s">
        <v>273</v>
      </c>
      <c r="D231" s="5" t="s">
        <v>11</v>
      </c>
      <c r="E231" s="36">
        <v>1360</v>
      </c>
      <c r="G231" s="53"/>
      <c r="H231" s="52"/>
      <c r="I231" s="36"/>
      <c r="J231" s="52"/>
    </row>
    <row r="232" spans="1:30">
      <c r="A232" s="8"/>
      <c r="B232" s="8" t="s">
        <v>145</v>
      </c>
      <c r="C232" s="4" t="s">
        <v>248</v>
      </c>
      <c r="D232" s="5" t="s">
        <v>11</v>
      </c>
      <c r="E232" s="36">
        <v>310</v>
      </c>
      <c r="G232" s="53" t="e">
        <f>VLOOKUP(A232,'[1]CAIS prices'!$B$2:$O$312,14,0)</f>
        <v>#N/A</v>
      </c>
      <c r="H232" s="52" t="e">
        <f t="shared" si="16"/>
        <v>#N/A</v>
      </c>
      <c r="I232" s="36">
        <v>305</v>
      </c>
      <c r="J232" s="52">
        <f t="shared" si="15"/>
        <v>-1.6129032258064502E-2</v>
      </c>
    </row>
    <row r="233" spans="1:30">
      <c r="A233" s="8"/>
      <c r="B233" s="8" t="s">
        <v>148</v>
      </c>
      <c r="C233" s="4" t="s">
        <v>251</v>
      </c>
      <c r="D233" s="5" t="s">
        <v>11</v>
      </c>
      <c r="E233" s="36">
        <v>405</v>
      </c>
      <c r="G233" s="53" t="e">
        <f>VLOOKUP(A233,'[1]CAIS prices'!$B$2:$O$312,14,0)</f>
        <v>#N/A</v>
      </c>
      <c r="H233" s="52" t="e">
        <f t="shared" si="16"/>
        <v>#N/A</v>
      </c>
      <c r="I233" s="36">
        <v>405</v>
      </c>
      <c r="J233" s="52">
        <f t="shared" si="15"/>
        <v>0</v>
      </c>
    </row>
    <row r="234" spans="1:30">
      <c r="A234" s="8"/>
      <c r="B234" s="8" t="s">
        <v>146</v>
      </c>
      <c r="C234" s="4" t="s">
        <v>249</v>
      </c>
      <c r="D234" s="5" t="s">
        <v>11</v>
      </c>
      <c r="E234" s="36">
        <v>530</v>
      </c>
      <c r="G234" s="53" t="e">
        <f>VLOOKUP(A234,'[1]CAIS prices'!$B$2:$O$312,14,0)</f>
        <v>#N/A</v>
      </c>
      <c r="H234" s="52" t="e">
        <f t="shared" si="16"/>
        <v>#N/A</v>
      </c>
      <c r="I234" s="36">
        <v>525</v>
      </c>
      <c r="J234" s="52">
        <f t="shared" si="15"/>
        <v>-9.4339622641509413E-3</v>
      </c>
    </row>
    <row r="235" spans="1:30">
      <c r="A235" s="8"/>
      <c r="B235" s="8" t="s">
        <v>147</v>
      </c>
      <c r="C235" s="4" t="s">
        <v>250</v>
      </c>
      <c r="D235" s="5" t="s">
        <v>11</v>
      </c>
      <c r="E235" s="36">
        <v>680</v>
      </c>
      <c r="G235" s="53" t="e">
        <f>VLOOKUP(A235,'[1]CAIS prices'!$B$2:$O$312,14,0)</f>
        <v>#N/A</v>
      </c>
      <c r="H235" s="52" t="e">
        <f t="shared" si="16"/>
        <v>#N/A</v>
      </c>
      <c r="I235" s="36">
        <v>680</v>
      </c>
      <c r="J235" s="52">
        <f t="shared" si="15"/>
        <v>0</v>
      </c>
    </row>
    <row r="236" spans="1:30" ht="22.5">
      <c r="A236" s="8"/>
      <c r="B236" s="8" t="s">
        <v>149</v>
      </c>
      <c r="C236" s="4" t="s">
        <v>252</v>
      </c>
      <c r="D236" s="5" t="s">
        <v>11</v>
      </c>
      <c r="E236" s="36">
        <v>600</v>
      </c>
      <c r="G236" s="53" t="e">
        <f>VLOOKUP(A236,'[1]CAIS prices'!$B$2:$O$312,14,0)</f>
        <v>#N/A</v>
      </c>
      <c r="H236" s="52" t="e">
        <f t="shared" ref="H236:H237" si="17">G236/E236-1</f>
        <v>#N/A</v>
      </c>
      <c r="I236" s="36">
        <v>600</v>
      </c>
      <c r="J236" s="52">
        <f t="shared" ref="J236:J237" si="18">I236/E236-1</f>
        <v>0</v>
      </c>
    </row>
    <row r="237" spans="1:30" ht="22.5">
      <c r="A237" s="8"/>
      <c r="B237" s="8" t="s">
        <v>150</v>
      </c>
      <c r="C237" s="4" t="s">
        <v>253</v>
      </c>
      <c r="D237" s="5" t="s">
        <v>11</v>
      </c>
      <c r="E237" s="36">
        <v>760</v>
      </c>
      <c r="G237" s="53" t="e">
        <f>VLOOKUP(A237,'[1]CAIS prices'!$B$2:$O$312,14,0)</f>
        <v>#N/A</v>
      </c>
      <c r="H237" s="52" t="e">
        <f t="shared" si="17"/>
        <v>#N/A</v>
      </c>
      <c r="I237" s="36">
        <v>760</v>
      </c>
      <c r="J237" s="52">
        <f t="shared" si="18"/>
        <v>0</v>
      </c>
    </row>
    <row r="238" spans="1:30">
      <c r="A238" s="38">
        <v>1700093</v>
      </c>
      <c r="B238" s="8" t="s">
        <v>274</v>
      </c>
      <c r="C238" s="4" t="s">
        <v>288</v>
      </c>
      <c r="D238" s="5" t="s">
        <v>11</v>
      </c>
      <c r="E238" s="36">
        <v>360</v>
      </c>
      <c r="G238" s="53">
        <f>VLOOKUP(A238,'[1]CAIS prices'!$B$2:$O$312,14,0)</f>
        <v>366.54930000000002</v>
      </c>
      <c r="H238" s="52"/>
      <c r="I238" s="36"/>
      <c r="J238" s="52"/>
    </row>
    <row r="239" spans="1:30">
      <c r="A239" s="38">
        <v>1700094</v>
      </c>
      <c r="B239" s="8" t="s">
        <v>275</v>
      </c>
      <c r="C239" s="4" t="s">
        <v>286</v>
      </c>
      <c r="D239" s="5" t="s">
        <v>11</v>
      </c>
      <c r="E239" s="36">
        <v>400</v>
      </c>
      <c r="F239" s="59"/>
      <c r="G239" s="53">
        <f>VLOOKUP(A239,'[1]CAIS prices'!$B$2:$O$312,14,0)</f>
        <v>405.89640000000003</v>
      </c>
      <c r="H239" s="59"/>
      <c r="I239" s="60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</row>
    <row r="240" spans="1:30">
      <c r="A240" s="38">
        <v>1700095</v>
      </c>
      <c r="B240" s="8" t="s">
        <v>276</v>
      </c>
      <c r="C240" s="4" t="s">
        <v>287</v>
      </c>
      <c r="D240" s="5" t="s">
        <v>11</v>
      </c>
      <c r="E240" s="36">
        <v>650</v>
      </c>
      <c r="G240" s="53">
        <f>VLOOKUP(A240,'[1]CAIS prices'!$B$2:$O$312,14,0)</f>
        <v>656.47529999999995</v>
      </c>
      <c r="H240" s="52"/>
      <c r="I240" s="36"/>
      <c r="J240" s="52"/>
    </row>
    <row r="241" spans="1:10" ht="25.5" customHeight="1">
      <c r="A241" s="38">
        <v>1700100</v>
      </c>
      <c r="B241" s="8" t="s">
        <v>277</v>
      </c>
      <c r="C241" s="4" t="s">
        <v>290</v>
      </c>
      <c r="D241" s="5" t="s">
        <v>11</v>
      </c>
      <c r="E241" s="36">
        <v>700</v>
      </c>
      <c r="G241" s="53">
        <f>VLOOKUP(A241,'[1]CAIS prices'!$B$2:$O$312,14,0)</f>
        <v>702.03510000000017</v>
      </c>
      <c r="H241" s="52"/>
      <c r="I241" s="36"/>
      <c r="J241" s="52"/>
    </row>
    <row r="242" spans="1:10" ht="25.5" customHeight="1">
      <c r="A242" s="38">
        <v>1700223</v>
      </c>
      <c r="B242" s="8" t="s">
        <v>278</v>
      </c>
      <c r="C242" s="4" t="s">
        <v>291</v>
      </c>
      <c r="D242" s="5" t="s">
        <v>11</v>
      </c>
      <c r="E242" s="36">
        <v>670</v>
      </c>
      <c r="G242" s="53">
        <f>VLOOKUP(A242,'[1]CAIS prices'!$B$2:$O$312,14,0)</f>
        <v>670.97159999999997</v>
      </c>
      <c r="H242" s="52"/>
      <c r="I242" s="36"/>
      <c r="J242" s="52"/>
    </row>
    <row r="243" spans="1:10">
      <c r="A243" s="38">
        <v>1700103</v>
      </c>
      <c r="B243" s="8" t="s">
        <v>279</v>
      </c>
      <c r="C243" s="4" t="s">
        <v>292</v>
      </c>
      <c r="D243" s="5" t="s">
        <v>11</v>
      </c>
      <c r="E243" s="36">
        <v>410</v>
      </c>
      <c r="G243" s="53">
        <f>VLOOKUP(A243,'[1]CAIS prices'!$B$2:$O$312,14,0)</f>
        <v>410.03820000000007</v>
      </c>
      <c r="H243" s="52"/>
      <c r="I243" s="36"/>
      <c r="J243" s="52"/>
    </row>
    <row r="244" spans="1:10">
      <c r="A244" s="38">
        <v>1700104</v>
      </c>
      <c r="B244" s="8" t="s">
        <v>280</v>
      </c>
      <c r="C244" s="4" t="s">
        <v>293</v>
      </c>
      <c r="D244" s="5" t="s">
        <v>11</v>
      </c>
      <c r="E244" s="36">
        <v>490</v>
      </c>
      <c r="G244" s="53">
        <f>VLOOKUP(A244,'[1]CAIS prices'!$B$2:$O$312,14,0)</f>
        <v>497.01599999999996</v>
      </c>
      <c r="H244" s="52"/>
      <c r="I244" s="36"/>
      <c r="J244" s="52"/>
    </row>
    <row r="245" spans="1:10">
      <c r="A245" s="38">
        <v>1700105</v>
      </c>
      <c r="B245" s="8" t="s">
        <v>281</v>
      </c>
      <c r="C245" s="4" t="s">
        <v>289</v>
      </c>
      <c r="D245" s="5" t="s">
        <v>11</v>
      </c>
      <c r="E245" s="36">
        <v>850</v>
      </c>
      <c r="G245" s="53">
        <f>VLOOKUP(A245,'[1]CAIS prices'!$B$2:$O$312,14,0)</f>
        <v>859.4235000000001</v>
      </c>
      <c r="H245" s="52"/>
      <c r="I245" s="36"/>
      <c r="J245" s="52"/>
    </row>
    <row r="246" spans="1:10">
      <c r="A246" s="38">
        <v>1700106</v>
      </c>
      <c r="B246" s="8" t="s">
        <v>282</v>
      </c>
      <c r="C246" s="4" t="s">
        <v>294</v>
      </c>
      <c r="D246" s="5" t="s">
        <v>11</v>
      </c>
      <c r="E246" s="36">
        <v>580</v>
      </c>
      <c r="G246" s="53">
        <f>VLOOKUP(A246,'[1]CAIS prices'!$B$2:$O$312,14,0)</f>
        <v>581.92290000000003</v>
      </c>
      <c r="H246" s="52"/>
      <c r="I246" s="36"/>
      <c r="J246" s="52"/>
    </row>
    <row r="247" spans="1:10">
      <c r="A247" s="38">
        <v>1700107</v>
      </c>
      <c r="B247" s="8" t="s">
        <v>283</v>
      </c>
      <c r="C247" s="4" t="s">
        <v>295</v>
      </c>
      <c r="D247" s="5" t="s">
        <v>11</v>
      </c>
      <c r="E247" s="36">
        <v>970</v>
      </c>
      <c r="G247" s="53">
        <f>VLOOKUP(A247,'[1]CAIS prices'!$B$2:$O$312,14,0)</f>
        <v>971.25210000000015</v>
      </c>
      <c r="H247" s="52"/>
      <c r="I247" s="36"/>
      <c r="J247" s="52"/>
    </row>
    <row r="248" spans="1:10">
      <c r="A248" s="38">
        <v>1700187</v>
      </c>
      <c r="B248" s="8" t="s">
        <v>284</v>
      </c>
      <c r="C248" s="4" t="s">
        <v>296</v>
      </c>
      <c r="D248" s="5" t="s">
        <v>11</v>
      </c>
      <c r="E248" s="36">
        <v>750</v>
      </c>
      <c r="G248" s="53">
        <f>VLOOKUP(A248,'[1]CAIS prices'!$B$2:$O$312,14,0)</f>
        <v>753.80760000000009</v>
      </c>
      <c r="H248" s="52"/>
      <c r="I248" s="36"/>
      <c r="J248" s="52"/>
    </row>
    <row r="249" spans="1:10">
      <c r="A249" s="38">
        <v>1700188</v>
      </c>
      <c r="B249" s="8" t="s">
        <v>285</v>
      </c>
      <c r="C249" s="4" t="s">
        <v>297</v>
      </c>
      <c r="D249" s="5" t="s">
        <v>11</v>
      </c>
      <c r="E249" s="36">
        <v>1120</v>
      </c>
      <c r="G249" s="53">
        <f>VLOOKUP(A249,'[1]CAIS prices'!$B$2:$O$312,14,0)</f>
        <v>1128.6405000000002</v>
      </c>
      <c r="H249" s="52"/>
      <c r="I249" s="36"/>
      <c r="J249" s="52"/>
    </row>
    <row r="250" spans="1:10">
      <c r="C250" s="43" t="s">
        <v>157</v>
      </c>
      <c r="D250"/>
      <c r="E250"/>
      <c r="G250" s="53"/>
      <c r="H250" s="52"/>
      <c r="I250" s="53"/>
    </row>
    <row r="251" spans="1:10">
      <c r="A251" s="8"/>
      <c r="B251" s="8" t="s">
        <v>154</v>
      </c>
      <c r="C251" s="4" t="s">
        <v>254</v>
      </c>
      <c r="D251" s="5" t="s">
        <v>11</v>
      </c>
      <c r="E251" s="36">
        <v>3900</v>
      </c>
      <c r="G251" s="53" t="e">
        <f>VLOOKUP(A251,'[1]CAIS prices'!$B$2:$O$312,14,0)</f>
        <v>#N/A</v>
      </c>
      <c r="H251" s="52" t="e">
        <f t="shared" si="16"/>
        <v>#N/A</v>
      </c>
      <c r="I251" s="54"/>
      <c r="J251" s="52">
        <f t="shared" si="15"/>
        <v>-1</v>
      </c>
    </row>
    <row r="252" spans="1:10">
      <c r="A252" s="8"/>
      <c r="B252" s="8">
        <v>78</v>
      </c>
      <c r="C252" s="4" t="s">
        <v>255</v>
      </c>
      <c r="D252" s="5" t="s">
        <v>11</v>
      </c>
      <c r="E252" s="36">
        <v>1800</v>
      </c>
      <c r="G252" s="53" t="e">
        <f>VLOOKUP(A252,'[1]CAIS prices'!$B$2:$O$312,14,0)</f>
        <v>#N/A</v>
      </c>
      <c r="H252" s="52" t="e">
        <f t="shared" si="16"/>
        <v>#N/A</v>
      </c>
      <c r="I252" s="54"/>
      <c r="J252" s="52">
        <f t="shared" si="15"/>
        <v>-1</v>
      </c>
    </row>
    <row r="253" spans="1:10">
      <c r="A253" s="8"/>
      <c r="B253" s="8">
        <v>208</v>
      </c>
      <c r="C253" s="4" t="s">
        <v>256</v>
      </c>
      <c r="D253" s="5" t="s">
        <v>11</v>
      </c>
      <c r="E253" s="36">
        <v>1080</v>
      </c>
      <c r="G253" s="53" t="e">
        <f>VLOOKUP(A253,'[1]CAIS prices'!$B$2:$O$312,14,0)</f>
        <v>#N/A</v>
      </c>
      <c r="H253" s="52" t="e">
        <f t="shared" si="16"/>
        <v>#N/A</v>
      </c>
      <c r="I253" s="54"/>
      <c r="J253" s="52">
        <f t="shared" si="15"/>
        <v>-1</v>
      </c>
    </row>
    <row r="254" spans="1:10">
      <c r="A254" s="8"/>
      <c r="B254" s="8">
        <v>211</v>
      </c>
      <c r="C254" s="4" t="s">
        <v>256</v>
      </c>
      <c r="D254" s="5" t="s">
        <v>11</v>
      </c>
      <c r="E254" s="36">
        <v>390</v>
      </c>
      <c r="G254" s="53" t="e">
        <f>VLOOKUP(A254,'[1]CAIS prices'!$B$2:$O$312,14,0)</f>
        <v>#N/A</v>
      </c>
      <c r="H254" s="52" t="e">
        <f t="shared" si="16"/>
        <v>#N/A</v>
      </c>
      <c r="I254" s="54"/>
      <c r="J254" s="52">
        <f t="shared" si="15"/>
        <v>-1</v>
      </c>
    </row>
    <row r="255" spans="1:10">
      <c r="A255" s="8"/>
      <c r="B255" s="8">
        <v>213</v>
      </c>
      <c r="C255" s="4" t="s">
        <v>256</v>
      </c>
      <c r="D255" s="5" t="s">
        <v>11</v>
      </c>
      <c r="E255" s="36">
        <v>470</v>
      </c>
      <c r="G255" s="53" t="e">
        <f>VLOOKUP(A255,'[1]CAIS prices'!$B$2:$O$312,14,0)</f>
        <v>#N/A</v>
      </c>
      <c r="H255" s="52" t="e">
        <f t="shared" si="16"/>
        <v>#N/A</v>
      </c>
      <c r="I255" s="54"/>
      <c r="J255" s="52">
        <f t="shared" si="15"/>
        <v>-1</v>
      </c>
    </row>
    <row r="256" spans="1:10">
      <c r="A256" s="8"/>
      <c r="B256" s="8" t="s">
        <v>155</v>
      </c>
      <c r="C256" s="4" t="s">
        <v>257</v>
      </c>
      <c r="D256" s="5" t="s">
        <v>11</v>
      </c>
      <c r="E256" s="36">
        <v>300</v>
      </c>
      <c r="G256" s="53" t="e">
        <f>VLOOKUP(A256,'[1]CAIS prices'!$B$2:$O$312,14,0)</f>
        <v>#N/A</v>
      </c>
      <c r="H256" s="52" t="e">
        <f t="shared" si="16"/>
        <v>#N/A</v>
      </c>
      <c r="I256" s="54"/>
      <c r="J256" s="52">
        <f t="shared" si="15"/>
        <v>-1</v>
      </c>
    </row>
    <row r="257" spans="1:10">
      <c r="A257" s="8"/>
      <c r="B257" s="8" t="s">
        <v>156</v>
      </c>
      <c r="C257" s="4" t="s">
        <v>258</v>
      </c>
      <c r="D257" s="5" t="s">
        <v>11</v>
      </c>
      <c r="E257" s="36">
        <v>360</v>
      </c>
      <c r="G257" s="53" t="e">
        <f>VLOOKUP(A257,'[1]CAIS prices'!$B$2:$O$312,14,0)</f>
        <v>#N/A</v>
      </c>
      <c r="H257" s="52" t="e">
        <f t="shared" si="16"/>
        <v>#N/A</v>
      </c>
      <c r="I257" s="54"/>
      <c r="J257" s="52">
        <f t="shared" si="15"/>
        <v>-1</v>
      </c>
    </row>
    <row r="258" spans="1:10" ht="20.25" customHeight="1"/>
  </sheetData>
  <pageMargins left="0.70866141732283472" right="0.70866141732283472" top="0.74803149606299213" bottom="0.74803149606299213" header="0.31496062992125984" footer="0.31496062992125984"/>
  <pageSetup paperSize="9" scale="88" fitToHeight="20" orientation="portrait" r:id="rId1"/>
  <rowBreaks count="4" manualBreakCount="4">
    <brk id="54" max="9" man="1"/>
    <brk id="110" max="9" man="1"/>
    <brk id="165" max="9" man="1"/>
    <brk id="21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CAME</vt:lpstr>
      <vt:lpstr>CAME!Область_печати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sstolovich</dc:creator>
  <cp:lastModifiedBy>sstolovich</cp:lastModifiedBy>
  <cp:lastPrinted>2016-04-25T19:08:25Z</cp:lastPrinted>
  <dcterms:created xsi:type="dcterms:W3CDTF">2015-05-14T15:30:54Z</dcterms:created>
  <dcterms:modified xsi:type="dcterms:W3CDTF">2016-04-25T19:48:37Z</dcterms:modified>
</cp:coreProperties>
</file>