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0" windowWidth="19440" windowHeight="7440"/>
  </bookViews>
  <sheets>
    <sheet name="ОПУ" sheetId="1" r:id="rId1"/>
    <sheet name="ДДС" sheetId="2" r:id="rId2"/>
  </sheets>
  <calcPr calcId="145621"/>
</workbook>
</file>

<file path=xl/calcChain.xml><?xml version="1.0" encoding="utf-8"?>
<calcChain xmlns="http://schemas.openxmlformats.org/spreadsheetml/2006/main">
  <c r="C63" i="1" l="1"/>
  <c r="C59" i="1"/>
  <c r="C39" i="1"/>
  <c r="C20" i="1"/>
  <c r="C9" i="1" s="1"/>
  <c r="C52" i="1"/>
  <c r="C46" i="1"/>
  <c r="C25" i="1"/>
  <c r="C24" i="1" s="1"/>
  <c r="C36" i="1"/>
  <c r="C37" i="1"/>
  <c r="C35" i="1" l="1"/>
  <c r="C22" i="1" s="1"/>
  <c r="C10" i="1"/>
  <c r="C14" i="1"/>
  <c r="C11" i="1"/>
  <c r="C70" i="1" l="1"/>
  <c r="C15" i="1"/>
  <c r="C78" i="1" l="1"/>
  <c r="C71" i="1"/>
  <c r="C79" i="1" l="1"/>
  <c r="C81" i="1"/>
  <c r="C82" i="1" s="1"/>
  <c r="C84" i="1" l="1"/>
  <c r="C85" i="1" s="1"/>
</calcChain>
</file>

<file path=xl/sharedStrings.xml><?xml version="1.0" encoding="utf-8"?>
<sst xmlns="http://schemas.openxmlformats.org/spreadsheetml/2006/main" count="78" uniqueCount="77">
  <si>
    <t>Наценка</t>
  </si>
  <si>
    <t>Иные (внереализационные) доходы</t>
  </si>
  <si>
    <t>Выручка от реализации без НДС</t>
  </si>
  <si>
    <t>Выручка от реализации с НДС</t>
  </si>
  <si>
    <t>Маржа, %</t>
  </si>
  <si>
    <t>Наценка, %</t>
  </si>
  <si>
    <t>Итого Маржа</t>
  </si>
  <si>
    <t>Зарплата</t>
  </si>
  <si>
    <t>Налоги на оплату труда</t>
  </si>
  <si>
    <t>Аренда офиса</t>
  </si>
  <si>
    <t>Итого Маржа, %</t>
  </si>
  <si>
    <t>ВЭД (услуги брокера)</t>
  </si>
  <si>
    <t>Курс валюты (евро) для расчета COGS</t>
  </si>
  <si>
    <t>Себестоимость (COGS), ЕхW</t>
  </si>
  <si>
    <t>Итого COGS</t>
  </si>
  <si>
    <t>Хозяйственно-бытовые расходы</t>
  </si>
  <si>
    <t>Иные расходы</t>
  </si>
  <si>
    <t>ExW (услуги брокера)</t>
  </si>
  <si>
    <t>Транспорт (развозка)</t>
  </si>
  <si>
    <t>Складские услуги</t>
  </si>
  <si>
    <t>Маркетинг</t>
  </si>
  <si>
    <t>Офис</t>
  </si>
  <si>
    <t>Рита</t>
  </si>
  <si>
    <t>Александра</t>
  </si>
  <si>
    <t>Накладная</t>
  </si>
  <si>
    <t>Перевозка внутри ExW</t>
  </si>
  <si>
    <t>Этикетки</t>
  </si>
  <si>
    <t>Упаковка</t>
  </si>
  <si>
    <t>Переклейка</t>
  </si>
  <si>
    <t>Продвижение</t>
  </si>
  <si>
    <t>Канцелярия</t>
  </si>
  <si>
    <t xml:space="preserve">Полевые сотрудники </t>
  </si>
  <si>
    <t>Брокерское сопровождение</t>
  </si>
  <si>
    <t>Брокерское обслуживание</t>
  </si>
  <si>
    <t>Офисный человек</t>
  </si>
  <si>
    <t>Прямая реклама</t>
  </si>
  <si>
    <t>Участие в конференциях</t>
  </si>
  <si>
    <t>командировки</t>
  </si>
  <si>
    <t>ИТ (сервер, ЭДО)</t>
  </si>
  <si>
    <t>Поддержка продаж в точках</t>
  </si>
  <si>
    <t>Мониторинг (мерчендайзинг)</t>
  </si>
  <si>
    <t>Чистая прибыль</t>
  </si>
  <si>
    <t>Интерес</t>
  </si>
  <si>
    <t>проценты по займам, кредитам</t>
  </si>
  <si>
    <t>Операционный результат</t>
  </si>
  <si>
    <t>Операционный результат, %</t>
  </si>
  <si>
    <t>Внереализационные убытки (списания)</t>
  </si>
  <si>
    <t>НП, %</t>
  </si>
  <si>
    <t>Налог на чистую прибыль (НП)</t>
  </si>
  <si>
    <t>Амортизация основных средств</t>
  </si>
  <si>
    <t>неклассифицируемое</t>
  </si>
  <si>
    <t>Юридические услуги</t>
  </si>
  <si>
    <t>Январь 2017</t>
  </si>
  <si>
    <t>Прочие затраты по продаже товара</t>
  </si>
  <si>
    <t>Дизайнер</t>
  </si>
  <si>
    <t>ФОТ итого с налогами</t>
  </si>
  <si>
    <t>Валюта                   рубли</t>
  </si>
  <si>
    <t>Итого затраты</t>
  </si>
  <si>
    <t>Налоги прочие</t>
  </si>
  <si>
    <t>Налоги, пошлины, сборы (ввозные)</t>
  </si>
  <si>
    <t>Проданных упаковок</t>
  </si>
  <si>
    <t>Доставка упаковки до Фин</t>
  </si>
  <si>
    <t>Прибыль до налога</t>
  </si>
  <si>
    <t>Прибыль до налога, %</t>
  </si>
  <si>
    <t>Отношение строки 9 к выручке без НДС</t>
  </si>
  <si>
    <t>Сумма строки 9 и 12</t>
  </si>
  <si>
    <t xml:space="preserve">Отношение строки 14 к выручке без НДС </t>
  </si>
  <si>
    <t>Строка 14 минус строка 22 (строка 22 - сумма всех затрат)</t>
  </si>
  <si>
    <t>Отношение строки 70 к выручке без НДС</t>
  </si>
  <si>
    <t>Строка 70 минус строки 73-76</t>
  </si>
  <si>
    <t>Отношение строки 78 к выручке без НДС</t>
  </si>
  <si>
    <t>Это разница между выручкой безНДС и  с/с</t>
  </si>
  <si>
    <t>Отношение строки 9 к себестоимости</t>
  </si>
  <si>
    <t>Фиксированный курс. Думаю можно сделать поле в форме настройки куда вводить курс</t>
  </si>
  <si>
    <t>Формула будет позже</t>
  </si>
  <si>
    <t>строка 78* 20%</t>
  </si>
  <si>
    <t>строка 78 - строка 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</si>
</sst>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3" fontId="3" fillId="2" borderId="7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2" fontId="2" fillId="2" borderId="8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/>
    <xf numFmtId="0" fontId="0" fillId="3" borderId="3" xfId="0" applyFill="1" applyBorder="1"/>
    <xf numFmtId="49" fontId="3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9"/>
  <sheetViews>
    <sheetView tabSelected="1" zoomScale="70" zoomScaleNormal="70" workbookViewId="0">
      <selection activeCell="D87" sqref="D87"/>
    </sheetView>
  </sheetViews>
  <sheetFormatPr defaultRowHeight="15" outlineLevelRow="2" x14ac:dyDescent="0.25"/>
  <cols>
    <col min="1" max="1" width="1.28515625" customWidth="1"/>
    <col min="2" max="2" width="36.5703125" customWidth="1"/>
    <col min="3" max="3" width="21.5703125" customWidth="1"/>
    <col min="4" max="4" width="46.5703125" customWidth="1"/>
    <col min="5" max="5" width="24.7109375" customWidth="1"/>
  </cols>
  <sheetData>
    <row r="1" spans="2:4" ht="5.25" customHeight="1" x14ac:dyDescent="0.25"/>
    <row r="2" spans="2:4" ht="15.75" thickBot="1" x14ac:dyDescent="0.3">
      <c r="B2" s="1" t="s">
        <v>60</v>
      </c>
      <c r="C2" s="1"/>
    </row>
    <row r="3" spans="2:4" ht="18.75" x14ac:dyDescent="0.3">
      <c r="B3" s="30" t="s">
        <v>56</v>
      </c>
      <c r="C3" s="28" t="s">
        <v>52</v>
      </c>
    </row>
    <row r="4" spans="2:4" ht="19.5" thickBot="1" x14ac:dyDescent="0.35">
      <c r="B4" s="31"/>
      <c r="C4" s="10">
        <v>2016</v>
      </c>
    </row>
    <row r="5" spans="2:4" ht="3.75" customHeight="1" thickBot="1" x14ac:dyDescent="0.3">
      <c r="B5" s="32"/>
      <c r="C5" s="6"/>
    </row>
    <row r="6" spans="2:4" ht="15.75" x14ac:dyDescent="0.25">
      <c r="B6" s="7" t="s">
        <v>3</v>
      </c>
      <c r="C6" s="14"/>
    </row>
    <row r="7" spans="2:4" ht="16.5" thickBot="1" x14ac:dyDescent="0.3">
      <c r="B7" s="8" t="s">
        <v>2</v>
      </c>
      <c r="C7" s="15"/>
      <c r="D7" s="29"/>
    </row>
    <row r="8" spans="2:4" ht="7.5" customHeight="1" thickBot="1" x14ac:dyDescent="0.3">
      <c r="B8" s="5"/>
      <c r="C8" s="16"/>
      <c r="D8" s="29"/>
    </row>
    <row r="9" spans="2:4" x14ac:dyDescent="0.25">
      <c r="B9" s="2" t="s">
        <v>0</v>
      </c>
      <c r="C9" s="17">
        <f>C6-C20</f>
        <v>0</v>
      </c>
      <c r="D9" s="29" t="s">
        <v>71</v>
      </c>
    </row>
    <row r="10" spans="2:4" x14ac:dyDescent="0.25">
      <c r="B10" s="3" t="s">
        <v>5</v>
      </c>
      <c r="C10" s="18" t="e">
        <f>C9/C20*100</f>
        <v>#DIV/0!</v>
      </c>
      <c r="D10" s="29" t="s">
        <v>72</v>
      </c>
    </row>
    <row r="11" spans="2:4" x14ac:dyDescent="0.25">
      <c r="B11" s="3" t="s">
        <v>4</v>
      </c>
      <c r="C11" s="18" t="e">
        <f>C9/C6*100</f>
        <v>#DIV/0!</v>
      </c>
      <c r="D11" s="29" t="s">
        <v>64</v>
      </c>
    </row>
    <row r="12" spans="2:4" ht="15.75" thickBot="1" x14ac:dyDescent="0.3">
      <c r="B12" s="4" t="s">
        <v>1</v>
      </c>
      <c r="C12" s="25">
        <v>0</v>
      </c>
      <c r="D12" s="29"/>
    </row>
    <row r="13" spans="2:4" ht="3.75" customHeight="1" thickBot="1" x14ac:dyDescent="0.3">
      <c r="B13" s="5"/>
      <c r="C13" s="16"/>
      <c r="D13" s="29"/>
    </row>
    <row r="14" spans="2:4" ht="13.5" customHeight="1" x14ac:dyDescent="0.25">
      <c r="B14" s="7" t="s">
        <v>6</v>
      </c>
      <c r="C14" s="20">
        <f>C9+C12</f>
        <v>0</v>
      </c>
      <c r="D14" s="29" t="s">
        <v>65</v>
      </c>
    </row>
    <row r="15" spans="2:4" ht="16.5" thickBot="1" x14ac:dyDescent="0.3">
      <c r="B15" s="8" t="s">
        <v>10</v>
      </c>
      <c r="C15" s="21" t="e">
        <f>C14/C6*100</f>
        <v>#DIV/0!</v>
      </c>
      <c r="D15" s="29" t="s">
        <v>66</v>
      </c>
    </row>
    <row r="16" spans="2:4" ht="4.5" customHeight="1" thickBot="1" x14ac:dyDescent="0.3">
      <c r="B16" s="5"/>
      <c r="C16" s="16"/>
      <c r="D16" s="29"/>
    </row>
    <row r="17" spans="2:4" ht="16.5" customHeight="1" x14ac:dyDescent="0.25">
      <c r="B17" s="2" t="s">
        <v>13</v>
      </c>
      <c r="C17" s="24">
        <v>2.4500000000000002</v>
      </c>
      <c r="D17" s="29"/>
    </row>
    <row r="18" spans="2:4" ht="16.5" customHeight="1" x14ac:dyDescent="0.25">
      <c r="B18" s="3" t="s">
        <v>59</v>
      </c>
      <c r="C18" s="18">
        <v>1.32</v>
      </c>
      <c r="D18" s="29"/>
    </row>
    <row r="19" spans="2:4" ht="49.5" customHeight="1" x14ac:dyDescent="0.25">
      <c r="B19" s="3" t="s">
        <v>12</v>
      </c>
      <c r="C19" s="18">
        <v>70</v>
      </c>
      <c r="D19" s="29" t="s">
        <v>73</v>
      </c>
    </row>
    <row r="20" spans="2:4" ht="65.25" customHeight="1" thickBot="1" x14ac:dyDescent="0.3">
      <c r="B20" s="27" t="s">
        <v>14</v>
      </c>
      <c r="C20" s="25">
        <f>C17*C19*C18*C2</f>
        <v>0</v>
      </c>
      <c r="D20" s="29" t="s">
        <v>74</v>
      </c>
    </row>
    <row r="21" spans="2:4" ht="4.5" customHeight="1" thickBot="1" x14ac:dyDescent="0.3">
      <c r="B21" s="5"/>
      <c r="C21" s="16"/>
      <c r="D21" s="29"/>
    </row>
    <row r="22" spans="2:4" ht="16.5" customHeight="1" thickBot="1" x14ac:dyDescent="0.3">
      <c r="B22" s="9" t="s">
        <v>57</v>
      </c>
      <c r="C22" s="23">
        <f>C24+C34+C35+C39+C43+C44+C46+C52+C59+C63+C68</f>
        <v>33692.75</v>
      </c>
      <c r="D22" s="29"/>
    </row>
    <row r="23" spans="2:4" ht="3.75" customHeight="1" thickBot="1" x14ac:dyDescent="0.3">
      <c r="B23" s="5"/>
      <c r="C23" s="16"/>
      <c r="D23" s="29"/>
    </row>
    <row r="24" spans="2:4" x14ac:dyDescent="0.25">
      <c r="B24" s="12" t="s">
        <v>55</v>
      </c>
      <c r="C24" s="24">
        <f>C25+C32</f>
        <v>0</v>
      </c>
      <c r="D24" s="29"/>
    </row>
    <row r="25" spans="2:4" outlineLevel="1" x14ac:dyDescent="0.25">
      <c r="B25" s="11" t="s">
        <v>7</v>
      </c>
      <c r="C25" s="18">
        <f>C26+C27+C28+C29+C30+C31</f>
        <v>0</v>
      </c>
      <c r="D25" s="29"/>
    </row>
    <row r="26" spans="2:4" outlineLevel="2" x14ac:dyDescent="0.25">
      <c r="B26" s="3" t="s">
        <v>21</v>
      </c>
      <c r="C26" s="18"/>
      <c r="D26" s="29"/>
    </row>
    <row r="27" spans="2:4" outlineLevel="2" x14ac:dyDescent="0.25">
      <c r="B27" s="3" t="s">
        <v>22</v>
      </c>
      <c r="C27" s="18"/>
      <c r="D27" s="29"/>
    </row>
    <row r="28" spans="2:4" outlineLevel="2" x14ac:dyDescent="0.25">
      <c r="B28" s="3" t="s">
        <v>23</v>
      </c>
      <c r="C28" s="18"/>
      <c r="D28" s="29"/>
    </row>
    <row r="29" spans="2:4" outlineLevel="2" x14ac:dyDescent="0.25">
      <c r="B29" s="3" t="s">
        <v>31</v>
      </c>
      <c r="C29" s="18"/>
      <c r="D29" s="29"/>
    </row>
    <row r="30" spans="2:4" outlineLevel="2" x14ac:dyDescent="0.25">
      <c r="B30" s="3" t="s">
        <v>34</v>
      </c>
      <c r="C30" s="18"/>
      <c r="D30" s="29"/>
    </row>
    <row r="31" spans="2:4" outlineLevel="2" x14ac:dyDescent="0.25">
      <c r="B31" s="3" t="s">
        <v>54</v>
      </c>
      <c r="C31" s="18"/>
      <c r="D31" s="29"/>
    </row>
    <row r="32" spans="2:4" outlineLevel="1" x14ac:dyDescent="0.25">
      <c r="B32" s="3" t="s">
        <v>8</v>
      </c>
      <c r="C32" s="18"/>
      <c r="D32" s="29"/>
    </row>
    <row r="33" spans="2:4" x14ac:dyDescent="0.25">
      <c r="B33" s="3"/>
      <c r="C33" s="18"/>
      <c r="D33" s="29"/>
    </row>
    <row r="34" spans="2:4" x14ac:dyDescent="0.25">
      <c r="B34" s="11" t="s">
        <v>9</v>
      </c>
      <c r="C34" s="18"/>
      <c r="D34" s="29"/>
    </row>
    <row r="35" spans="2:4" x14ac:dyDescent="0.25">
      <c r="B35" s="11" t="s">
        <v>17</v>
      </c>
      <c r="C35" s="18">
        <f>C36+C37</f>
        <v>33692.75</v>
      </c>
      <c r="D35" s="29"/>
    </row>
    <row r="36" spans="2:4" outlineLevel="1" x14ac:dyDescent="0.25">
      <c r="B36" s="3" t="s">
        <v>24</v>
      </c>
      <c r="C36" s="18">
        <f>50/4*65</f>
        <v>812.5</v>
      </c>
      <c r="D36" s="29"/>
    </row>
    <row r="37" spans="2:4" outlineLevel="1" x14ac:dyDescent="0.25">
      <c r="B37" s="3" t="s">
        <v>25</v>
      </c>
      <c r="C37" s="18">
        <f>1963*67/4</f>
        <v>32880.25</v>
      </c>
      <c r="D37" s="29"/>
    </row>
    <row r="38" spans="2:4" x14ac:dyDescent="0.25">
      <c r="B38" s="3"/>
      <c r="C38" s="18"/>
      <c r="D38" s="29"/>
    </row>
    <row r="39" spans="2:4" x14ac:dyDescent="0.25">
      <c r="B39" s="11" t="s">
        <v>11</v>
      </c>
      <c r="C39" s="18">
        <f>C40+C41</f>
        <v>0</v>
      </c>
      <c r="D39" s="29"/>
    </row>
    <row r="40" spans="2:4" outlineLevel="1" x14ac:dyDescent="0.25">
      <c r="B40" s="3" t="s">
        <v>32</v>
      </c>
      <c r="C40" s="18"/>
      <c r="D40" s="29"/>
    </row>
    <row r="41" spans="2:4" outlineLevel="1" x14ac:dyDescent="0.25">
      <c r="B41" s="3" t="s">
        <v>33</v>
      </c>
      <c r="C41" s="18"/>
      <c r="D41" s="29"/>
    </row>
    <row r="42" spans="2:4" x14ac:dyDescent="0.25">
      <c r="B42" s="3"/>
      <c r="C42" s="18"/>
      <c r="D42" s="29"/>
    </row>
    <row r="43" spans="2:4" x14ac:dyDescent="0.25">
      <c r="B43" s="11" t="s">
        <v>18</v>
      </c>
      <c r="C43" s="18"/>
      <c r="D43" s="29"/>
    </row>
    <row r="44" spans="2:4" x14ac:dyDescent="0.25">
      <c r="B44" s="11" t="s">
        <v>19</v>
      </c>
      <c r="C44" s="18"/>
      <c r="D44" s="29"/>
    </row>
    <row r="45" spans="2:4" x14ac:dyDescent="0.25">
      <c r="B45" s="3"/>
      <c r="C45" s="18"/>
      <c r="D45" s="29"/>
    </row>
    <row r="46" spans="2:4" x14ac:dyDescent="0.25">
      <c r="B46" s="11" t="s">
        <v>53</v>
      </c>
      <c r="C46" s="18">
        <f>C47+C48+C49+C50</f>
        <v>0</v>
      </c>
      <c r="D46" s="29"/>
    </row>
    <row r="47" spans="2:4" outlineLevel="1" x14ac:dyDescent="0.25">
      <c r="B47" s="3" t="s">
        <v>26</v>
      </c>
      <c r="C47" s="18"/>
      <c r="D47" s="29"/>
    </row>
    <row r="48" spans="2:4" outlineLevel="1" x14ac:dyDescent="0.25">
      <c r="B48" s="3" t="s">
        <v>27</v>
      </c>
      <c r="C48" s="18"/>
      <c r="D48" s="29"/>
    </row>
    <row r="49" spans="2:4" outlineLevel="1" x14ac:dyDescent="0.25">
      <c r="B49" s="3" t="s">
        <v>28</v>
      </c>
      <c r="C49" s="18"/>
      <c r="D49" s="29"/>
    </row>
    <row r="50" spans="2:4" outlineLevel="1" x14ac:dyDescent="0.25">
      <c r="B50" s="3" t="s">
        <v>61</v>
      </c>
      <c r="C50" s="18"/>
      <c r="D50" s="29"/>
    </row>
    <row r="51" spans="2:4" x14ac:dyDescent="0.25">
      <c r="B51" s="3"/>
      <c r="C51" s="18"/>
      <c r="D51" s="29"/>
    </row>
    <row r="52" spans="2:4" ht="15" customHeight="1" x14ac:dyDescent="0.25">
      <c r="B52" s="11" t="s">
        <v>20</v>
      </c>
      <c r="C52" s="18">
        <f>C53+C54+C55+C56+C57</f>
        <v>0</v>
      </c>
      <c r="D52" s="29"/>
    </row>
    <row r="53" spans="2:4" ht="12.75" customHeight="1" outlineLevel="1" x14ac:dyDescent="0.25">
      <c r="B53" s="3" t="s">
        <v>29</v>
      </c>
      <c r="C53" s="18"/>
      <c r="D53" s="29"/>
    </row>
    <row r="54" spans="2:4" ht="12.75" customHeight="1" outlineLevel="1" x14ac:dyDescent="0.25">
      <c r="B54" s="3" t="s">
        <v>35</v>
      </c>
      <c r="C54" s="18"/>
      <c r="D54" s="29"/>
    </row>
    <row r="55" spans="2:4" ht="12.75" customHeight="1" outlineLevel="1" x14ac:dyDescent="0.25">
      <c r="B55" s="3" t="s">
        <v>36</v>
      </c>
      <c r="C55" s="18"/>
      <c r="D55" s="29"/>
    </row>
    <row r="56" spans="2:4" ht="12.75" customHeight="1" outlineLevel="1" x14ac:dyDescent="0.25">
      <c r="B56" s="3" t="s">
        <v>39</v>
      </c>
      <c r="C56" s="18"/>
      <c r="D56" s="29"/>
    </row>
    <row r="57" spans="2:4" ht="12.75" customHeight="1" outlineLevel="1" x14ac:dyDescent="0.25">
      <c r="B57" s="3" t="s">
        <v>40</v>
      </c>
      <c r="C57" s="18"/>
      <c r="D57" s="29"/>
    </row>
    <row r="58" spans="2:4" ht="12.75" customHeight="1" x14ac:dyDescent="0.25">
      <c r="B58" s="3"/>
      <c r="C58" s="18"/>
      <c r="D58" s="29"/>
    </row>
    <row r="59" spans="2:4" x14ac:dyDescent="0.25">
      <c r="B59" s="11" t="s">
        <v>15</v>
      </c>
      <c r="C59" s="18">
        <f>C60+C61</f>
        <v>0</v>
      </c>
      <c r="D59" s="29"/>
    </row>
    <row r="60" spans="2:4" outlineLevel="1" x14ac:dyDescent="0.25">
      <c r="B60" s="3" t="s">
        <v>30</v>
      </c>
      <c r="C60" s="18"/>
      <c r="D60" s="29"/>
    </row>
    <row r="61" spans="2:4" outlineLevel="1" x14ac:dyDescent="0.25">
      <c r="B61" s="3" t="s">
        <v>51</v>
      </c>
      <c r="C61" s="18"/>
      <c r="D61" s="29"/>
    </row>
    <row r="62" spans="2:4" x14ac:dyDescent="0.25">
      <c r="B62" s="3"/>
      <c r="C62" s="18"/>
      <c r="D62" s="29"/>
    </row>
    <row r="63" spans="2:4" x14ac:dyDescent="0.25">
      <c r="B63" s="11" t="s">
        <v>16</v>
      </c>
      <c r="C63" s="18">
        <f>C64+C65+C66</f>
        <v>0</v>
      </c>
      <c r="D63" s="29"/>
    </row>
    <row r="64" spans="2:4" outlineLevel="1" x14ac:dyDescent="0.25">
      <c r="B64" s="3" t="s">
        <v>37</v>
      </c>
      <c r="C64" s="18"/>
      <c r="D64" s="29"/>
    </row>
    <row r="65" spans="2:4" outlineLevel="1" x14ac:dyDescent="0.25">
      <c r="B65" s="3" t="s">
        <v>38</v>
      </c>
      <c r="C65" s="18"/>
      <c r="D65" s="29"/>
    </row>
    <row r="66" spans="2:4" outlineLevel="1" x14ac:dyDescent="0.25">
      <c r="B66" s="3" t="s">
        <v>50</v>
      </c>
      <c r="C66" s="18"/>
      <c r="D66" s="29"/>
    </row>
    <row r="67" spans="2:4" x14ac:dyDescent="0.25">
      <c r="B67" s="3"/>
      <c r="C67" s="18"/>
      <c r="D67" s="29"/>
    </row>
    <row r="68" spans="2:4" ht="15.75" thickBot="1" x14ac:dyDescent="0.3">
      <c r="B68" s="13" t="s">
        <v>46</v>
      </c>
      <c r="C68" s="25">
        <v>0</v>
      </c>
      <c r="D68" s="29"/>
    </row>
    <row r="69" spans="2:4" ht="3" customHeight="1" thickBot="1" x14ac:dyDescent="0.3">
      <c r="B69" s="5"/>
      <c r="C69" s="16"/>
      <c r="D69" s="29"/>
    </row>
    <row r="70" spans="2:4" ht="30" x14ac:dyDescent="0.25">
      <c r="B70" s="7" t="s">
        <v>44</v>
      </c>
      <c r="C70" s="14">
        <f>C14-C22</f>
        <v>-33692.75</v>
      </c>
      <c r="D70" s="29" t="s">
        <v>67</v>
      </c>
    </row>
    <row r="71" spans="2:4" ht="16.5" thickBot="1" x14ac:dyDescent="0.3">
      <c r="B71" s="8" t="s">
        <v>45</v>
      </c>
      <c r="C71" s="21" t="e">
        <f>C70/C6*100</f>
        <v>#DIV/0!</v>
      </c>
      <c r="D71" s="29" t="s">
        <v>68</v>
      </c>
    </row>
    <row r="72" spans="2:4" ht="3" customHeight="1" thickBot="1" x14ac:dyDescent="0.3">
      <c r="B72" s="5"/>
      <c r="C72" s="16"/>
      <c r="D72" s="29"/>
    </row>
    <row r="73" spans="2:4" x14ac:dyDescent="0.25">
      <c r="B73" s="2" t="s">
        <v>58</v>
      </c>
      <c r="C73" s="17"/>
      <c r="D73" s="29"/>
    </row>
    <row r="74" spans="2:4" x14ac:dyDescent="0.25">
      <c r="B74" s="3" t="s">
        <v>42</v>
      </c>
      <c r="C74" s="22"/>
      <c r="D74" s="29"/>
    </row>
    <row r="75" spans="2:4" x14ac:dyDescent="0.25">
      <c r="B75" s="3" t="s">
        <v>43</v>
      </c>
      <c r="C75" s="22">
        <v>25000</v>
      </c>
      <c r="D75" s="29"/>
    </row>
    <row r="76" spans="2:4" ht="15.75" thickBot="1" x14ac:dyDescent="0.3">
      <c r="B76" s="4" t="s">
        <v>49</v>
      </c>
      <c r="C76" s="19"/>
      <c r="D76" s="29"/>
    </row>
    <row r="77" spans="2:4" ht="3" customHeight="1" thickBot="1" x14ac:dyDescent="0.3">
      <c r="B77" s="5"/>
      <c r="C77" s="16"/>
      <c r="D77" s="29"/>
    </row>
    <row r="78" spans="2:4" ht="15.75" x14ac:dyDescent="0.25">
      <c r="B78" s="7" t="s">
        <v>62</v>
      </c>
      <c r="C78" s="14">
        <f>C70-C75</f>
        <v>-58692.75</v>
      </c>
      <c r="D78" s="29" t="s">
        <v>69</v>
      </c>
    </row>
    <row r="79" spans="2:4" ht="16.5" thickBot="1" x14ac:dyDescent="0.3">
      <c r="B79" s="8" t="s">
        <v>63</v>
      </c>
      <c r="C79" s="21" t="e">
        <f>C78/C6*100</f>
        <v>#DIV/0!</v>
      </c>
      <c r="D79" s="29" t="s">
        <v>70</v>
      </c>
    </row>
    <row r="80" spans="2:4" ht="3" customHeight="1" thickBot="1" x14ac:dyDescent="0.3">
      <c r="B80" s="5"/>
      <c r="C80" s="16"/>
      <c r="D80" s="29"/>
    </row>
    <row r="81" spans="2:4" x14ac:dyDescent="0.25">
      <c r="B81" s="2" t="s">
        <v>48</v>
      </c>
      <c r="C81" s="24">
        <f>C78*0.2</f>
        <v>-11738.550000000001</v>
      </c>
      <c r="D81" s="29" t="s">
        <v>75</v>
      </c>
    </row>
    <row r="82" spans="2:4" ht="15.75" thickBot="1" x14ac:dyDescent="0.3">
      <c r="B82" s="4" t="s">
        <v>47</v>
      </c>
      <c r="C82" s="25" t="e">
        <f>C81/C6*100</f>
        <v>#DIV/0!</v>
      </c>
      <c r="D82" s="29"/>
    </row>
    <row r="83" spans="2:4" x14ac:dyDescent="0.25">
      <c r="D83" s="29"/>
    </row>
    <row r="84" spans="2:4" x14ac:dyDescent="0.25">
      <c r="B84" t="s">
        <v>41</v>
      </c>
      <c r="C84" s="26">
        <f>C78-C81</f>
        <v>-46954.2</v>
      </c>
      <c r="D84" s="29" t="s">
        <v>76</v>
      </c>
    </row>
    <row r="85" spans="2:4" x14ac:dyDescent="0.25">
      <c r="B85" t="s">
        <v>41</v>
      </c>
      <c r="C85" s="26" t="e">
        <f>C84/C6*100</f>
        <v>#DIV/0!</v>
      </c>
      <c r="D85" s="29"/>
    </row>
    <row r="86" spans="2:4" x14ac:dyDescent="0.25">
      <c r="D86" s="29"/>
    </row>
    <row r="87" spans="2:4" x14ac:dyDescent="0.25">
      <c r="D87" s="29"/>
    </row>
    <row r="88" spans="2:4" x14ac:dyDescent="0.25">
      <c r="D88" s="29"/>
    </row>
    <row r="89" spans="2:4" x14ac:dyDescent="0.25">
      <c r="D89" s="29"/>
    </row>
    <row r="90" spans="2:4" x14ac:dyDescent="0.25">
      <c r="D90" s="29"/>
    </row>
    <row r="91" spans="2:4" x14ac:dyDescent="0.25">
      <c r="D91" s="29"/>
    </row>
    <row r="92" spans="2:4" x14ac:dyDescent="0.25">
      <c r="D92" s="29"/>
    </row>
    <row r="93" spans="2:4" x14ac:dyDescent="0.25">
      <c r="D93" s="29"/>
    </row>
    <row r="94" spans="2:4" x14ac:dyDescent="0.25">
      <c r="D94" s="29"/>
    </row>
    <row r="95" spans="2:4" x14ac:dyDescent="0.25">
      <c r="D95" s="29"/>
    </row>
    <row r="96" spans="2:4" x14ac:dyDescent="0.25">
      <c r="D96" s="29"/>
    </row>
    <row r="97" spans="4:4" x14ac:dyDescent="0.25">
      <c r="D97" s="29"/>
    </row>
    <row r="98" spans="4:4" x14ac:dyDescent="0.25">
      <c r="D98" s="29"/>
    </row>
    <row r="99" spans="4:4" x14ac:dyDescent="0.25">
      <c r="D99" s="29"/>
    </row>
    <row r="100" spans="4:4" x14ac:dyDescent="0.25">
      <c r="D100" s="29"/>
    </row>
    <row r="101" spans="4:4" x14ac:dyDescent="0.25">
      <c r="D101" s="29"/>
    </row>
    <row r="102" spans="4:4" x14ac:dyDescent="0.25">
      <c r="D102" s="29"/>
    </row>
    <row r="103" spans="4:4" x14ac:dyDescent="0.25">
      <c r="D103" s="29"/>
    </row>
    <row r="104" spans="4:4" x14ac:dyDescent="0.25">
      <c r="D104" s="29"/>
    </row>
    <row r="105" spans="4:4" x14ac:dyDescent="0.25">
      <c r="D105" s="29"/>
    </row>
    <row r="106" spans="4:4" x14ac:dyDescent="0.25">
      <c r="D106" s="29"/>
    </row>
    <row r="107" spans="4:4" x14ac:dyDescent="0.25">
      <c r="D107" s="29"/>
    </row>
    <row r="108" spans="4:4" x14ac:dyDescent="0.25">
      <c r="D108" s="29"/>
    </row>
    <row r="109" spans="4:4" x14ac:dyDescent="0.25">
      <c r="D109" s="29"/>
    </row>
    <row r="110" spans="4:4" x14ac:dyDescent="0.25">
      <c r="D110" s="29"/>
    </row>
    <row r="111" spans="4:4" x14ac:dyDescent="0.25">
      <c r="D111" s="29"/>
    </row>
    <row r="112" spans="4:4" x14ac:dyDescent="0.25">
      <c r="D112" s="29"/>
    </row>
    <row r="113" spans="4:4" x14ac:dyDescent="0.25">
      <c r="D113" s="29"/>
    </row>
    <row r="114" spans="4:4" x14ac:dyDescent="0.25">
      <c r="D114" s="29"/>
    </row>
    <row r="115" spans="4:4" x14ac:dyDescent="0.25">
      <c r="D115" s="29"/>
    </row>
    <row r="116" spans="4:4" x14ac:dyDescent="0.25">
      <c r="D116" s="29"/>
    </row>
    <row r="117" spans="4:4" x14ac:dyDescent="0.25">
      <c r="D117" s="29"/>
    </row>
    <row r="118" spans="4:4" x14ac:dyDescent="0.25">
      <c r="D118" s="29"/>
    </row>
    <row r="119" spans="4:4" x14ac:dyDescent="0.25">
      <c r="D119" s="29"/>
    </row>
    <row r="120" spans="4:4" x14ac:dyDescent="0.25">
      <c r="D120" s="29"/>
    </row>
    <row r="121" spans="4:4" x14ac:dyDescent="0.25">
      <c r="D121" s="29"/>
    </row>
    <row r="122" spans="4:4" x14ac:dyDescent="0.25">
      <c r="D122" s="29"/>
    </row>
    <row r="123" spans="4:4" x14ac:dyDescent="0.25">
      <c r="D123" s="29"/>
    </row>
    <row r="124" spans="4:4" x14ac:dyDescent="0.25">
      <c r="D124" s="29"/>
    </row>
    <row r="125" spans="4:4" x14ac:dyDescent="0.25">
      <c r="D125" s="29"/>
    </row>
    <row r="126" spans="4:4" x14ac:dyDescent="0.25">
      <c r="D126" s="29"/>
    </row>
    <row r="127" spans="4:4" x14ac:dyDescent="0.25">
      <c r="D127" s="29"/>
    </row>
    <row r="128" spans="4:4" x14ac:dyDescent="0.25">
      <c r="D128" s="29"/>
    </row>
    <row r="129" spans="4:4" x14ac:dyDescent="0.25">
      <c r="D129" s="29"/>
    </row>
    <row r="130" spans="4:4" x14ac:dyDescent="0.25">
      <c r="D130" s="29"/>
    </row>
    <row r="131" spans="4:4" x14ac:dyDescent="0.25">
      <c r="D131" s="29"/>
    </row>
    <row r="132" spans="4:4" x14ac:dyDescent="0.25">
      <c r="D132" s="29"/>
    </row>
    <row r="133" spans="4:4" x14ac:dyDescent="0.25">
      <c r="D133" s="29"/>
    </row>
    <row r="134" spans="4:4" x14ac:dyDescent="0.25">
      <c r="D134" s="29"/>
    </row>
    <row r="135" spans="4:4" x14ac:dyDescent="0.25">
      <c r="D135" s="29"/>
    </row>
    <row r="136" spans="4:4" x14ac:dyDescent="0.25">
      <c r="D136" s="29"/>
    </row>
    <row r="137" spans="4:4" x14ac:dyDescent="0.25">
      <c r="D137" s="29"/>
    </row>
    <row r="138" spans="4:4" x14ac:dyDescent="0.25">
      <c r="D138" s="29"/>
    </row>
    <row r="139" spans="4:4" x14ac:dyDescent="0.25">
      <c r="D139" s="29"/>
    </row>
    <row r="140" spans="4:4" x14ac:dyDescent="0.25">
      <c r="D140" s="29"/>
    </row>
    <row r="141" spans="4:4" x14ac:dyDescent="0.25">
      <c r="D141" s="29"/>
    </row>
    <row r="142" spans="4:4" x14ac:dyDescent="0.25">
      <c r="D142" s="29"/>
    </row>
    <row r="143" spans="4:4" x14ac:dyDescent="0.25">
      <c r="D143" s="29"/>
    </row>
    <row r="144" spans="4:4" x14ac:dyDescent="0.25">
      <c r="D144" s="29"/>
    </row>
    <row r="145" spans="4:4" x14ac:dyDescent="0.25">
      <c r="D145" s="29"/>
    </row>
    <row r="146" spans="4:4" x14ac:dyDescent="0.25">
      <c r="D146" s="29"/>
    </row>
    <row r="147" spans="4:4" x14ac:dyDescent="0.25">
      <c r="D147" s="29"/>
    </row>
    <row r="148" spans="4:4" x14ac:dyDescent="0.25">
      <c r="D148" s="29"/>
    </row>
    <row r="149" spans="4:4" x14ac:dyDescent="0.25">
      <c r="D149" s="29"/>
    </row>
    <row r="150" spans="4:4" x14ac:dyDescent="0.25">
      <c r="D150" s="29"/>
    </row>
    <row r="151" spans="4:4" x14ac:dyDescent="0.25">
      <c r="D151" s="29"/>
    </row>
    <row r="152" spans="4:4" x14ac:dyDescent="0.25">
      <c r="D152" s="29"/>
    </row>
    <row r="153" spans="4:4" x14ac:dyDescent="0.25">
      <c r="D153" s="29"/>
    </row>
    <row r="154" spans="4:4" x14ac:dyDescent="0.25">
      <c r="D154" s="29"/>
    </row>
    <row r="155" spans="4:4" x14ac:dyDescent="0.25">
      <c r="D155" s="29"/>
    </row>
    <row r="156" spans="4:4" x14ac:dyDescent="0.25">
      <c r="D156" s="29"/>
    </row>
    <row r="157" spans="4:4" x14ac:dyDescent="0.25">
      <c r="D157" s="29"/>
    </row>
    <row r="158" spans="4:4" x14ac:dyDescent="0.25">
      <c r="D158" s="29"/>
    </row>
    <row r="159" spans="4:4" x14ac:dyDescent="0.25">
      <c r="D159" s="29"/>
    </row>
    <row r="160" spans="4:4" x14ac:dyDescent="0.25">
      <c r="D160" s="29"/>
    </row>
    <row r="161" spans="4:4" x14ac:dyDescent="0.25">
      <c r="D161" s="29"/>
    </row>
    <row r="162" spans="4:4" x14ac:dyDescent="0.25">
      <c r="D162" s="29"/>
    </row>
    <row r="163" spans="4:4" x14ac:dyDescent="0.25">
      <c r="D163" s="29"/>
    </row>
    <row r="164" spans="4:4" x14ac:dyDescent="0.25">
      <c r="D164" s="29"/>
    </row>
    <row r="165" spans="4:4" x14ac:dyDescent="0.25">
      <c r="D165" s="29"/>
    </row>
    <row r="166" spans="4:4" x14ac:dyDescent="0.25">
      <c r="D166" s="29"/>
    </row>
    <row r="167" spans="4:4" x14ac:dyDescent="0.25">
      <c r="D167" s="29"/>
    </row>
    <row r="168" spans="4:4" x14ac:dyDescent="0.25">
      <c r="D168" s="29"/>
    </row>
    <row r="169" spans="4:4" x14ac:dyDescent="0.25">
      <c r="D169" s="29"/>
    </row>
    <row r="170" spans="4:4" x14ac:dyDescent="0.25">
      <c r="D170" s="29"/>
    </row>
    <row r="171" spans="4:4" x14ac:dyDescent="0.25">
      <c r="D171" s="29"/>
    </row>
    <row r="172" spans="4:4" x14ac:dyDescent="0.25">
      <c r="D172" s="29"/>
    </row>
    <row r="173" spans="4:4" x14ac:dyDescent="0.25">
      <c r="D173" s="29"/>
    </row>
    <row r="174" spans="4:4" x14ac:dyDescent="0.25">
      <c r="D174" s="29"/>
    </row>
    <row r="175" spans="4:4" x14ac:dyDescent="0.25">
      <c r="D175" s="29"/>
    </row>
    <row r="176" spans="4:4" x14ac:dyDescent="0.25">
      <c r="D176" s="29"/>
    </row>
    <row r="177" spans="4:4" x14ac:dyDescent="0.25">
      <c r="D177" s="29"/>
    </row>
    <row r="178" spans="4:4" x14ac:dyDescent="0.25">
      <c r="D178" s="29"/>
    </row>
    <row r="179" spans="4:4" x14ac:dyDescent="0.25">
      <c r="D179" s="29"/>
    </row>
    <row r="180" spans="4:4" x14ac:dyDescent="0.25">
      <c r="D180" s="29"/>
    </row>
    <row r="181" spans="4:4" x14ac:dyDescent="0.25">
      <c r="D181" s="29"/>
    </row>
    <row r="182" spans="4:4" x14ac:dyDescent="0.25">
      <c r="D182" s="29"/>
    </row>
    <row r="183" spans="4:4" x14ac:dyDescent="0.25">
      <c r="D183" s="29"/>
    </row>
    <row r="184" spans="4:4" x14ac:dyDescent="0.25">
      <c r="D184" s="29"/>
    </row>
    <row r="185" spans="4:4" x14ac:dyDescent="0.25">
      <c r="D185" s="29"/>
    </row>
    <row r="186" spans="4:4" x14ac:dyDescent="0.25">
      <c r="D186" s="29"/>
    </row>
    <row r="187" spans="4:4" x14ac:dyDescent="0.25">
      <c r="D187" s="29"/>
    </row>
    <row r="188" spans="4:4" x14ac:dyDescent="0.25">
      <c r="D188" s="29"/>
    </row>
    <row r="189" spans="4:4" x14ac:dyDescent="0.25">
      <c r="D189" s="29"/>
    </row>
  </sheetData>
  <mergeCells count="1">
    <mergeCell ref="B3:B5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ОПУ</vt:lpstr>
      <vt:lpstr>ДДС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Минин Константин</dc:creator>
  <cp:lastModifiedBy>Margo</cp:lastModifiedBy>
  <dcterms:created xsi:type="dcterms:W3CDTF">2017-01-17T15:06:05Z</dcterms:created>
  <dcterms:modified xsi:type="dcterms:W3CDTF">2017-11-23T13:59:03Z</dcterms:modified>
</cp:coreProperties>
</file>