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24915" windowHeight="1003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Лист1!$B$7:$F$12</definedName>
  </definedNames>
  <calcPr calcId="145621" refMode="R1C1"/>
</workbook>
</file>

<file path=xl/calcChain.xml><?xml version="1.0" encoding="utf-8"?>
<calcChain xmlns="http://schemas.openxmlformats.org/spreadsheetml/2006/main">
  <c r="T7" i="1" l="1"/>
  <c r="U7" i="1" s="1"/>
  <c r="S7" i="1"/>
  <c r="N7" i="1"/>
  <c r="T6" i="1"/>
  <c r="U6" i="1" s="1"/>
  <c r="S6" i="1"/>
  <c r="N6" i="1"/>
  <c r="S5" i="1"/>
  <c r="N5" i="1"/>
  <c r="T5" i="1" s="1"/>
  <c r="U5" i="1" s="1"/>
  <c r="J9" i="1"/>
  <c r="N9" i="1"/>
  <c r="S9" i="1"/>
  <c r="T9" i="1"/>
  <c r="U9" i="1" s="1"/>
</calcChain>
</file>

<file path=xl/comments1.xml><?xml version="1.0" encoding="utf-8"?>
<comments xmlns="http://schemas.openxmlformats.org/spreadsheetml/2006/main">
  <authors>
    <author>Гаврилов Алексей</author>
  </authors>
  <commentList>
    <comment ref="G3" authorId="0">
      <text>
        <r>
          <rPr>
            <b/>
            <sz val="9"/>
            <color indexed="81"/>
            <rFont val="Tahoma"/>
            <charset val="1"/>
          </rPr>
          <t xml:space="preserve">кредит в днях из соглашения
</t>
        </r>
      </text>
    </comment>
    <comment ref="J3" authorId="0">
      <text>
        <r>
          <rPr>
            <b/>
            <sz val="9"/>
            <color indexed="81"/>
            <rFont val="Tahoma"/>
            <charset val="1"/>
          </rPr>
          <t>кол-во дней просроченной оплаты (отрицательные числа выводить не надо)</t>
        </r>
      </text>
    </comment>
    <comment ref="P4" authorId="0">
      <text>
        <r>
          <rPr>
            <b/>
            <sz val="9"/>
            <color indexed="81"/>
            <rFont val="Tahoma"/>
            <charset val="1"/>
          </rPr>
          <t>Доп расходы которые ложаться на себистоимость товара</t>
        </r>
      </text>
    </comment>
    <comment ref="B11" authorId="0">
      <text>
        <r>
          <rPr>
            <b/>
            <sz val="9"/>
            <color indexed="81"/>
            <rFont val="Tahoma"/>
            <family val="2"/>
            <charset val="204"/>
          </rPr>
          <t>Прочие расходы - статья "доставка клиету" - Аналитика - "Заказ"</t>
        </r>
      </text>
    </comment>
    <comment ref="B12" authorId="0">
      <text>
        <r>
          <rPr>
            <b/>
            <sz val="9"/>
            <color indexed="81"/>
            <rFont val="Tahoma"/>
            <family val="2"/>
            <charset val="204"/>
          </rPr>
          <t>Прочие расходы - статья "доп. расходы" - Аналитика - "Клиент"</t>
        </r>
      </text>
    </comment>
  </commentList>
</comments>
</file>

<file path=xl/sharedStrings.xml><?xml version="1.0" encoding="utf-8"?>
<sst xmlns="http://schemas.openxmlformats.org/spreadsheetml/2006/main" count="34" uniqueCount="32">
  <si>
    <t>Менеджер</t>
  </si>
  <si>
    <t>Всего</t>
  </si>
  <si>
    <t>Стоимость закупки</t>
  </si>
  <si>
    <t>Доп. расходы</t>
  </si>
  <si>
    <t xml:space="preserve">      Наименование договора</t>
  </si>
  <si>
    <t>Реализация товаров УУ00-000018 от 15.01.2018 17:43:34</t>
  </si>
  <si>
    <t>(руб.)</t>
  </si>
  <si>
    <t>Отсрочка (дн.)</t>
  </si>
  <si>
    <t xml:space="preserve">                     Номенклатура</t>
  </si>
  <si>
    <t>Дата</t>
  </si>
  <si>
    <t>отгрузки</t>
  </si>
  <si>
    <t>отплаты</t>
  </si>
  <si>
    <t>(дн.)</t>
  </si>
  <si>
    <t>Просроченно</t>
  </si>
  <si>
    <t>% Оплаты</t>
  </si>
  <si>
    <t>Оплата</t>
  </si>
  <si>
    <t>(%)</t>
  </si>
  <si>
    <t>Себестоимость товаров (руб.)</t>
  </si>
  <si>
    <t>Валовая прибыль (руб.)</t>
  </si>
  <si>
    <t>Подразделение/Контрагент/Договор/ Документ</t>
  </si>
  <si>
    <t>Подразделение</t>
  </si>
  <si>
    <t xml:space="preserve"> Клиент</t>
  </si>
  <si>
    <t>Доп</t>
  </si>
  <si>
    <t>Валовая прибыль с доп расходами (руб.)</t>
  </si>
  <si>
    <t>Транспортные</t>
  </si>
  <si>
    <t>Наценка, %</t>
  </si>
  <si>
    <t>расходы (руб.)</t>
  </si>
  <si>
    <t xml:space="preserve">Стоимость </t>
  </si>
  <si>
    <t>продажи (руб.)</t>
  </si>
  <si>
    <t xml:space="preserve">  Менеджер</t>
  </si>
  <si>
    <t>достака клиенту</t>
  </si>
  <si>
    <t>доп. 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</si>
</sst>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#,##0.00"/>
    <numFmt numFmtId="165" formatCode="0.00;[Red]\-0.0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</font>
    <font>
      <sz val="10"/>
      <name val="Arial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4ECC5"/>
      </patternFill>
    </fill>
    <fill>
      <patternFill patternType="solid">
        <fgColor rgb="FFF8F2D8"/>
      </patternFill>
    </fill>
  </fills>
  <borders count="7">
    <border>
      <left/>
      <right/>
      <top/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/>
      <right/>
      <top style="thin">
        <color rgb="FFCCC085"/>
      </top>
      <bottom style="thin">
        <color rgb="FFCCC085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164" fontId="1" fillId="0" borderId="3" xfId="1" applyNumberFormat="1" applyBorder="1" applyAlignment="1">
      <alignment horizontal="right" vertical="top"/>
    </xf>
    <xf numFmtId="165" fontId="1" fillId="0" borderId="3" xfId="1" applyNumberFormat="1" applyBorder="1" applyAlignment="1">
      <alignment horizontal="right" vertical="top"/>
    </xf>
    <xf numFmtId="0" fontId="1" fillId="0" borderId="3" xfId="1" applyBorder="1" applyAlignment="1">
      <alignment horizontal="right" vertical="top"/>
    </xf>
    <xf numFmtId="4" fontId="1" fillId="0" borderId="3" xfId="1" applyNumberFormat="1" applyBorder="1" applyAlignment="1">
      <alignment horizontal="right" vertical="top"/>
    </xf>
    <xf numFmtId="0" fontId="1" fillId="0" borderId="3" xfId="1" applyBorder="1" applyAlignment="1">
      <alignment horizontal="left" vertical="top" wrapText="1" indent="2"/>
    </xf>
    <xf numFmtId="0" fontId="1" fillId="0" borderId="3" xfId="1" applyBorder="1" applyAlignment="1">
      <alignment horizontal="left" vertical="top" wrapText="1" indent="2"/>
    </xf>
    <xf numFmtId="0" fontId="5" fillId="2" borderId="2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1" fillId="0" borderId="3" xfId="1" applyBorder="1" applyAlignment="1">
      <alignment horizontal="left" vertical="top" wrapText="1" indent="2"/>
    </xf>
    <xf numFmtId="0" fontId="2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wrapText="1"/>
    </xf>
    <xf numFmtId="0" fontId="5" fillId="2" borderId="4" xfId="1" applyFont="1" applyFill="1" applyBorder="1" applyAlignment="1">
      <alignment horizontal="center" vertical="center" wrapText="1"/>
    </xf>
    <xf numFmtId="0" fontId="1" fillId="0" borderId="3" xfId="1" applyBorder="1" applyAlignment="1">
      <alignment horizontal="left" vertical="top" wrapText="1" indent="2"/>
    </xf>
    <xf numFmtId="14" fontId="1" fillId="0" borderId="3" xfId="1" applyNumberFormat="1" applyBorder="1" applyAlignment="1">
      <alignment horizontal="left" vertical="top" wrapText="1" indent="2"/>
    </xf>
    <xf numFmtId="4" fontId="1" fillId="0" borderId="3" xfId="1" applyNumberFormat="1" applyBorder="1" applyAlignment="1">
      <alignment horizontal="left" vertical="top" wrapText="1" indent="2"/>
    </xf>
    <xf numFmtId="0" fontId="5" fillId="2" borderId="2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left" vertical="top" wrapText="1"/>
    </xf>
    <xf numFmtId="0" fontId="3" fillId="3" borderId="3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5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/>
    <xf numFmtId="0" fontId="7" fillId="0" borderId="6" xfId="0" applyFont="1" applyBorder="1" applyAlignment="1"/>
    <xf numFmtId="0" fontId="6" fillId="0" borderId="3" xfId="1" applyFont="1" applyBorder="1" applyAlignment="1">
      <alignment horizontal="left" vertical="top" wrapText="1" indent="2"/>
    </xf>
    <xf numFmtId="0" fontId="1" fillId="0" borderId="3" xfId="1" applyBorder="1" applyAlignment="1">
      <alignment horizontal="left" vertical="top" wrapText="1" indent="2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U12"/>
  <sheetViews>
    <sheetView tabSelected="1" workbookViewId="0">
      <selection activeCell="Q13" sqref="Q13"/>
    </sheetView>
  </sheetViews>
  <sheetFormatPr defaultRowHeight="15" x14ac:dyDescent="0.25"/>
  <cols>
    <col min="8" max="9" width="11.28515625" bestFit="1" customWidth="1"/>
    <col min="10" max="12" width="12.140625" customWidth="1"/>
    <col min="13" max="13" width="15.5703125" customWidth="1"/>
    <col min="14" max="14" width="10.42578125" customWidth="1"/>
    <col min="15" max="15" width="12.28515625" customWidth="1"/>
    <col min="17" max="17" width="13" customWidth="1"/>
    <col min="18" max="18" width="10.5703125" customWidth="1"/>
    <col min="19" max="19" width="11.5703125" customWidth="1"/>
    <col min="20" max="20" width="13.42578125" customWidth="1"/>
  </cols>
  <sheetData>
    <row r="3" spans="2:21" ht="15" customHeight="1" x14ac:dyDescent="0.25">
      <c r="B3" s="20" t="s">
        <v>0</v>
      </c>
      <c r="C3" s="20"/>
      <c r="D3" s="20"/>
      <c r="E3" s="20"/>
      <c r="F3" s="20"/>
      <c r="G3" s="18" t="s">
        <v>7</v>
      </c>
      <c r="H3" s="7" t="s">
        <v>9</v>
      </c>
      <c r="I3" s="7" t="s">
        <v>9</v>
      </c>
      <c r="J3" s="7" t="s">
        <v>13</v>
      </c>
      <c r="K3" s="7" t="s">
        <v>14</v>
      </c>
      <c r="L3" s="7" t="s">
        <v>15</v>
      </c>
      <c r="M3" s="7" t="s">
        <v>27</v>
      </c>
      <c r="N3" s="22" t="s">
        <v>17</v>
      </c>
      <c r="O3" s="23"/>
      <c r="P3" s="23"/>
      <c r="Q3" s="11" t="s">
        <v>24</v>
      </c>
      <c r="R3" s="13" t="s">
        <v>22</v>
      </c>
      <c r="S3" s="18" t="s">
        <v>18</v>
      </c>
      <c r="T3" s="25" t="s">
        <v>23</v>
      </c>
      <c r="U3" s="18" t="s">
        <v>25</v>
      </c>
    </row>
    <row r="4" spans="2:21" ht="36" customHeight="1" x14ac:dyDescent="0.25">
      <c r="B4" s="20" t="s">
        <v>19</v>
      </c>
      <c r="C4" s="20"/>
      <c r="D4" s="20"/>
      <c r="E4" s="20"/>
      <c r="F4" s="20"/>
      <c r="G4" s="24"/>
      <c r="H4" s="8" t="s">
        <v>10</v>
      </c>
      <c r="I4" s="8" t="s">
        <v>11</v>
      </c>
      <c r="J4" s="8" t="s">
        <v>12</v>
      </c>
      <c r="K4" s="8" t="s">
        <v>16</v>
      </c>
      <c r="L4" s="8" t="s">
        <v>6</v>
      </c>
      <c r="M4" s="8" t="s">
        <v>28</v>
      </c>
      <c r="N4" s="9" t="s">
        <v>1</v>
      </c>
      <c r="O4" s="9" t="s">
        <v>2</v>
      </c>
      <c r="P4" s="9" t="s">
        <v>3</v>
      </c>
      <c r="Q4" s="12" t="s">
        <v>26</v>
      </c>
      <c r="R4" s="14" t="s">
        <v>26</v>
      </c>
      <c r="S4" s="19"/>
      <c r="T4" s="26"/>
      <c r="U4" s="19"/>
    </row>
    <row r="5" spans="2:21" x14ac:dyDescent="0.25">
      <c r="B5" s="21" t="s">
        <v>20</v>
      </c>
      <c r="C5" s="21"/>
      <c r="D5" s="21"/>
      <c r="E5" s="21"/>
      <c r="F5" s="21"/>
      <c r="G5" s="6"/>
      <c r="H5" s="6"/>
      <c r="I5" s="6"/>
      <c r="J5" s="6"/>
      <c r="K5" s="6"/>
      <c r="L5" s="17">
        <v>10000</v>
      </c>
      <c r="M5" s="17">
        <v>10000</v>
      </c>
      <c r="N5" s="17">
        <f>O5+P5</f>
        <v>8000</v>
      </c>
      <c r="O5" s="17">
        <v>7500</v>
      </c>
      <c r="P5" s="17">
        <v>500</v>
      </c>
      <c r="Q5" s="17">
        <v>100</v>
      </c>
      <c r="R5" s="17">
        <v>1000</v>
      </c>
      <c r="S5" s="17">
        <f>M5-N5</f>
        <v>2000</v>
      </c>
      <c r="T5" s="17">
        <f>M5-N5-Q5-R5</f>
        <v>900</v>
      </c>
      <c r="U5" s="10">
        <f>T5*100/N5</f>
        <v>11.25</v>
      </c>
    </row>
    <row r="6" spans="2:21" x14ac:dyDescent="0.25">
      <c r="B6" s="21" t="s">
        <v>29</v>
      </c>
      <c r="C6" s="21"/>
      <c r="D6" s="21"/>
      <c r="E6" s="21"/>
      <c r="F6" s="21"/>
      <c r="G6" s="6"/>
      <c r="H6" s="6"/>
      <c r="I6" s="6"/>
      <c r="J6" s="6"/>
      <c r="K6" s="6"/>
      <c r="L6" s="17">
        <v>10000</v>
      </c>
      <c r="M6" s="17">
        <v>10000</v>
      </c>
      <c r="N6" s="17">
        <f>O6+P6</f>
        <v>8000</v>
      </c>
      <c r="O6" s="17">
        <v>7500</v>
      </c>
      <c r="P6" s="17">
        <v>500</v>
      </c>
      <c r="Q6" s="17">
        <v>100</v>
      </c>
      <c r="R6" s="17">
        <v>700</v>
      </c>
      <c r="S6" s="17">
        <f>M6-N6</f>
        <v>2000</v>
      </c>
      <c r="T6" s="17">
        <f>M6-N6-Q6-R6</f>
        <v>1200</v>
      </c>
      <c r="U6" s="10">
        <f>T6*100/N6</f>
        <v>15</v>
      </c>
    </row>
    <row r="7" spans="2:21" x14ac:dyDescent="0.25">
      <c r="B7" s="29" t="s">
        <v>21</v>
      </c>
      <c r="C7" s="29"/>
      <c r="D7" s="29"/>
      <c r="E7" s="29"/>
      <c r="F7" s="29"/>
      <c r="G7" s="5"/>
      <c r="H7" s="5"/>
      <c r="I7" s="5"/>
      <c r="J7" s="5"/>
      <c r="K7" s="5"/>
      <c r="L7" s="17">
        <v>10000</v>
      </c>
      <c r="M7" s="17">
        <v>10000</v>
      </c>
      <c r="N7" s="17">
        <f>O7+P7</f>
        <v>8000</v>
      </c>
      <c r="O7" s="17">
        <v>7500</v>
      </c>
      <c r="P7" s="17">
        <v>500</v>
      </c>
      <c r="Q7" s="17">
        <v>100</v>
      </c>
      <c r="R7" s="17">
        <v>500</v>
      </c>
      <c r="S7" s="17">
        <f>M7-N7</f>
        <v>2000</v>
      </c>
      <c r="T7" s="17">
        <f>M7-N7-Q7-R7</f>
        <v>1400</v>
      </c>
      <c r="U7" s="10">
        <f>T7*100/N7</f>
        <v>17.5</v>
      </c>
    </row>
    <row r="8" spans="2:21" x14ac:dyDescent="0.25">
      <c r="B8" s="30" t="s">
        <v>4</v>
      </c>
      <c r="C8" s="30"/>
      <c r="D8" s="30"/>
      <c r="E8" s="30"/>
      <c r="F8" s="30"/>
      <c r="G8" s="5"/>
      <c r="H8" s="5"/>
      <c r="I8" s="5"/>
      <c r="J8" s="5"/>
      <c r="K8" s="5"/>
      <c r="L8" s="5"/>
      <c r="M8" s="1"/>
      <c r="N8" s="4"/>
      <c r="O8" s="4"/>
      <c r="P8" s="3"/>
      <c r="Q8" s="3"/>
      <c r="R8" s="1"/>
      <c r="S8" s="1"/>
      <c r="T8" s="1"/>
      <c r="U8" s="2"/>
    </row>
    <row r="9" spans="2:21" x14ac:dyDescent="0.25">
      <c r="B9" s="30" t="s">
        <v>5</v>
      </c>
      <c r="C9" s="30"/>
      <c r="D9" s="30"/>
      <c r="E9" s="30"/>
      <c r="F9" s="30"/>
      <c r="G9" s="6">
        <v>5</v>
      </c>
      <c r="H9" s="16">
        <v>43132</v>
      </c>
      <c r="I9" s="16">
        <v>43147</v>
      </c>
      <c r="J9" s="6">
        <f>I9-H9-G9</f>
        <v>10</v>
      </c>
      <c r="K9" s="6">
        <v>100</v>
      </c>
      <c r="L9" s="17">
        <v>10000</v>
      </c>
      <c r="M9" s="17">
        <v>10000</v>
      </c>
      <c r="N9" s="17">
        <f>O9+P9</f>
        <v>8000</v>
      </c>
      <c r="O9" s="17">
        <v>7500</v>
      </c>
      <c r="P9" s="17">
        <v>500</v>
      </c>
      <c r="Q9" s="15">
        <v>100</v>
      </c>
      <c r="R9" s="17"/>
      <c r="S9" s="17">
        <f>M9-N9</f>
        <v>2000</v>
      </c>
      <c r="T9" s="17">
        <f>M9-N9-Q9-R9</f>
        <v>1900</v>
      </c>
      <c r="U9" s="6">
        <f>T9*100/N9</f>
        <v>23.75</v>
      </c>
    </row>
    <row r="10" spans="2:21" x14ac:dyDescent="0.25">
      <c r="B10" s="27" t="s">
        <v>8</v>
      </c>
      <c r="C10" s="27"/>
      <c r="D10" s="27"/>
      <c r="E10" s="27"/>
      <c r="F10" s="2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2:21" x14ac:dyDescent="0.25">
      <c r="B11" s="27" t="s">
        <v>30</v>
      </c>
      <c r="C11" s="27"/>
      <c r="D11" s="27"/>
      <c r="E11" s="27"/>
      <c r="F11" s="28"/>
      <c r="G11" s="6"/>
      <c r="H11" s="6"/>
      <c r="I11" s="6"/>
      <c r="J11" s="6"/>
      <c r="K11" s="6"/>
      <c r="L11" s="6"/>
      <c r="M11" s="6"/>
      <c r="N11" s="6"/>
      <c r="O11" s="6"/>
      <c r="P11" s="6"/>
      <c r="Q11" s="6">
        <v>100</v>
      </c>
      <c r="R11" s="6"/>
      <c r="S11" s="6"/>
      <c r="T11" s="6"/>
      <c r="U11" s="6"/>
    </row>
    <row r="12" spans="2:21" x14ac:dyDescent="0.25">
      <c r="B12" s="27" t="s">
        <v>31</v>
      </c>
      <c r="C12" s="27"/>
      <c r="D12" s="27"/>
      <c r="E12" s="27"/>
      <c r="F12" s="2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>
        <v>200</v>
      </c>
      <c r="S12" s="6"/>
      <c r="T12" s="6"/>
      <c r="U12" s="6"/>
    </row>
  </sheetData>
  <mergeCells count="15">
    <mergeCell ref="B11:F11"/>
    <mergeCell ref="B12:F12"/>
    <mergeCell ref="B10:F10"/>
    <mergeCell ref="B5:F5"/>
    <mergeCell ref="S3:S4"/>
    <mergeCell ref="B7:F7"/>
    <mergeCell ref="B9:F9"/>
    <mergeCell ref="B8:F8"/>
    <mergeCell ref="U3:U4"/>
    <mergeCell ref="B4:F4"/>
    <mergeCell ref="B6:F6"/>
    <mergeCell ref="B3:F3"/>
    <mergeCell ref="N3:P3"/>
    <mergeCell ref="G3:G4"/>
    <mergeCell ref="T3:T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Гаврилов Алексей</dc:creator>
  <cp:lastModifiedBy>Гаврилов Алексей</cp:lastModifiedBy>
  <dcterms:created xsi:type="dcterms:W3CDTF">2018-02-12T11:31:21Z</dcterms:created>
  <dcterms:modified xsi:type="dcterms:W3CDTF">2018-02-20T12:54:10Z</dcterms:modified>
</cp:coreProperties>
</file>