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22" i="1" l="1"/>
  <c r="C7" i="1"/>
  <c r="D7" i="1"/>
  <c r="D6" i="1"/>
  <c r="C19" i="1"/>
  <c r="C21" i="1"/>
  <c r="C6" i="1"/>
  <c r="K21" i="1"/>
  <c r="K22" i="1"/>
  <c r="K20" i="1"/>
  <c r="D8" i="1" l="1"/>
  <c r="B8" i="1"/>
  <c r="E6" i="1"/>
  <c r="C8" i="1"/>
  <c r="B7" i="1"/>
  <c r="B6" i="1"/>
  <c r="E7" i="1" l="1"/>
  <c r="F7" i="1" s="1"/>
  <c r="F6" i="1"/>
  <c r="F8" i="1" s="1"/>
  <c r="E8" i="1" l="1"/>
</calcChain>
</file>

<file path=xl/comments1.xml><?xml version="1.0" encoding="utf-8"?>
<comments xmlns="http://schemas.openxmlformats.org/spreadsheetml/2006/main">
  <authors>
    <author>Автор</author>
  </authors>
  <commentList>
    <comment ref="D5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charset val="1"/>
          </rPr>
          <t xml:space="preserve">
Данные беруться из документа "Поступление товара и услуг", по тем позициям по к-м прошла продажа</t>
        </r>
      </text>
    </comment>
    <comment ref="C6" authorId="0" shapeId="0">
      <text>
        <r>
          <rPr>
            <b/>
            <sz val="8"/>
            <color indexed="81"/>
            <rFont val="Tahoma"/>
            <charset val="1"/>
          </rPr>
          <t>Автор:</t>
        </r>
        <r>
          <rPr>
            <sz val="8"/>
            <color indexed="81"/>
            <rFont val="Tahoma"/>
            <charset val="1"/>
          </rPr>
          <t xml:space="preserve">
Запчасти попадают не отмененные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charset val="1"/>
          </rPr>
          <t xml:space="preserve">
Сумма всего из вкладки "Работы"</t>
        </r>
      </text>
    </comment>
    <comment ref="C18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charset val="1"/>
          </rPr>
          <t xml:space="preserve">
Сумма всего из вкладки "Запчасти"
</t>
        </r>
      </text>
    </comment>
  </commentList>
</comments>
</file>

<file path=xl/sharedStrings.xml><?xml version="1.0" encoding="utf-8"?>
<sst xmlns="http://schemas.openxmlformats.org/spreadsheetml/2006/main" count="39" uniqueCount="34">
  <si>
    <t>Фильтрация:</t>
  </si>
  <si>
    <t>Период</t>
  </si>
  <si>
    <t>Мастер</t>
  </si>
  <si>
    <t>Работа</t>
  </si>
  <si>
    <t>Мастер:</t>
  </si>
  <si>
    <t>возможность выбора как конкретного мастера, так и по всем</t>
  </si>
  <si>
    <t>произвольный</t>
  </si>
  <si>
    <t>Запчасти</t>
  </si>
  <si>
    <t>Иванов</t>
  </si>
  <si>
    <t>Расшифровка</t>
  </si>
  <si>
    <t>Заказ-наряд 1</t>
  </si>
  <si>
    <t>Стоимость работ</t>
  </si>
  <si>
    <t>Сумма з/ч</t>
  </si>
  <si>
    <t>Ответственный</t>
  </si>
  <si>
    <t>Заказ-наряд 2</t>
  </si>
  <si>
    <t>Заказ-наряд 3</t>
  </si>
  <si>
    <t>Заказ-наряд 4</t>
  </si>
  <si>
    <t>Заказ-наряд 5</t>
  </si>
  <si>
    <t>Заказ- Наряды</t>
  </si>
  <si>
    <t>Петров</t>
  </si>
  <si>
    <t>Запчасти с/с</t>
  </si>
  <si>
    <t>Запчасти маржа</t>
  </si>
  <si>
    <t>Выручка</t>
  </si>
  <si>
    <t>Итого</t>
  </si>
  <si>
    <t>Пример расчета себестоимости</t>
  </si>
  <si>
    <t>Цена продажи</t>
  </si>
  <si>
    <t>Номенклатура</t>
  </si>
  <si>
    <t>Товар 1</t>
  </si>
  <si>
    <t>Товар 2</t>
  </si>
  <si>
    <t>Кол-во покупка</t>
  </si>
  <si>
    <t>Цена закупки</t>
  </si>
  <si>
    <t>Кол-во</t>
  </si>
  <si>
    <t>Товар 3</t>
  </si>
  <si>
    <t>Сумма 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</si>
</sst>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14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Fill="1" applyBorder="1"/>
    <xf numFmtId="0" fontId="0" fillId="0" borderId="11" xfId="0" applyBorder="1"/>
    <xf numFmtId="0" fontId="0" fillId="0" borderId="12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3"/>
  <sheetViews>
    <sheetView tabSelected="1" zoomScale="110" zoomScaleNormal="110" workbookViewId="0">
      <selection activeCell="B13" sqref="B13"/>
    </sheetView>
  </sheetViews>
  <sheetFormatPr defaultRowHeight="15" x14ac:dyDescent="0.25"/>
  <cols>
    <col min="1" max="1" width="17.5703125" customWidth="1"/>
    <col min="2" max="2" width="17.140625" customWidth="1"/>
    <col min="3" max="3" width="12.42578125" customWidth="1"/>
    <col min="4" max="4" width="17.5703125" customWidth="1"/>
    <col min="5" max="5" width="15.140625" customWidth="1"/>
    <col min="6" max="6" width="13.140625" customWidth="1"/>
    <col min="7" max="7" width="9.7109375" customWidth="1"/>
    <col min="9" max="9" width="9.7109375" customWidth="1"/>
  </cols>
  <sheetData>
    <row r="1" spans="1:6" x14ac:dyDescent="0.25">
      <c r="A1" t="s">
        <v>0</v>
      </c>
    </row>
    <row r="2" spans="1:6" x14ac:dyDescent="0.25">
      <c r="A2" t="s">
        <v>1</v>
      </c>
      <c r="B2" t="s">
        <v>6</v>
      </c>
    </row>
    <row r="3" spans="1:6" x14ac:dyDescent="0.25">
      <c r="A3" t="s">
        <v>4</v>
      </c>
      <c r="B3" t="s">
        <v>5</v>
      </c>
    </row>
    <row r="4" spans="1:6" ht="15.75" thickBot="1" x14ac:dyDescent="0.3"/>
    <row r="5" spans="1:6" ht="18.75" x14ac:dyDescent="0.3">
      <c r="A5" s="10" t="s">
        <v>2</v>
      </c>
      <c r="B5" s="11" t="s">
        <v>3</v>
      </c>
      <c r="C5" s="11" t="s">
        <v>7</v>
      </c>
      <c r="D5" s="11" t="s">
        <v>20</v>
      </c>
      <c r="E5" s="11" t="s">
        <v>21</v>
      </c>
      <c r="F5" s="12" t="s">
        <v>22</v>
      </c>
    </row>
    <row r="6" spans="1:6" x14ac:dyDescent="0.25">
      <c r="A6" s="2" t="s">
        <v>8</v>
      </c>
      <c r="B6" s="1">
        <f>B19+B20+B21</f>
        <v>8500</v>
      </c>
      <c r="C6" s="1">
        <f>C19+C20+C21</f>
        <v>650</v>
      </c>
      <c r="D6" s="1">
        <f>G20*J20</f>
        <v>100</v>
      </c>
      <c r="E6" s="1">
        <f>C6-D6</f>
        <v>550</v>
      </c>
      <c r="F6" s="3">
        <f>B6+E6</f>
        <v>9050</v>
      </c>
    </row>
    <row r="7" spans="1:6" ht="15.75" thickBot="1" x14ac:dyDescent="0.3">
      <c r="A7" s="4" t="s">
        <v>19</v>
      </c>
      <c r="B7" s="5">
        <f>B22+B23</f>
        <v>4600</v>
      </c>
      <c r="C7" s="5">
        <f>C22+C23</f>
        <v>500</v>
      </c>
      <c r="D7" s="5">
        <f>G22*J22</f>
        <v>150</v>
      </c>
      <c r="E7" s="5">
        <f>C7-D7</f>
        <v>350</v>
      </c>
      <c r="F7" s="6">
        <f>B7+E7</f>
        <v>4950</v>
      </c>
    </row>
    <row r="8" spans="1:6" ht="15.75" thickBot="1" x14ac:dyDescent="0.3">
      <c r="A8" s="7" t="s">
        <v>23</v>
      </c>
      <c r="B8" s="8">
        <f>B6+B7</f>
        <v>13100</v>
      </c>
      <c r="C8" s="8">
        <f>SUM(C6:C7)</f>
        <v>1150</v>
      </c>
      <c r="D8" s="8">
        <f>SUM(D6:D7)</f>
        <v>250</v>
      </c>
      <c r="E8" s="8">
        <f>SUM(E6:E7)</f>
        <v>900</v>
      </c>
      <c r="F8" s="9">
        <f>SUM(F6:F7)</f>
        <v>14000</v>
      </c>
    </row>
    <row r="17" spans="1:11" x14ac:dyDescent="0.25">
      <c r="A17" t="s">
        <v>9</v>
      </c>
    </row>
    <row r="18" spans="1:11" ht="15.75" thickBot="1" x14ac:dyDescent="0.3">
      <c r="A18" t="s">
        <v>18</v>
      </c>
      <c r="B18" t="s">
        <v>11</v>
      </c>
      <c r="C18" t="s">
        <v>12</v>
      </c>
      <c r="D18" t="s">
        <v>13</v>
      </c>
      <c r="F18" t="s">
        <v>24</v>
      </c>
    </row>
    <row r="19" spans="1:11" ht="30" x14ac:dyDescent="0.25">
      <c r="A19" t="s">
        <v>10</v>
      </c>
      <c r="B19">
        <v>5000</v>
      </c>
      <c r="C19">
        <f>G20*H20</f>
        <v>400</v>
      </c>
      <c r="D19" t="s">
        <v>8</v>
      </c>
      <c r="F19" s="13" t="s">
        <v>26</v>
      </c>
      <c r="G19" s="14" t="s">
        <v>31</v>
      </c>
      <c r="H19" s="15" t="s">
        <v>25</v>
      </c>
      <c r="I19" s="15" t="s">
        <v>29</v>
      </c>
      <c r="J19" s="15" t="s">
        <v>30</v>
      </c>
      <c r="K19" s="16" t="s">
        <v>33</v>
      </c>
    </row>
    <row r="20" spans="1:11" x14ac:dyDescent="0.25">
      <c r="A20" t="s">
        <v>14</v>
      </c>
      <c r="B20">
        <v>2500</v>
      </c>
      <c r="D20" t="s">
        <v>8</v>
      </c>
      <c r="F20" s="2" t="s">
        <v>27</v>
      </c>
      <c r="G20" s="1">
        <v>2</v>
      </c>
      <c r="H20" s="1">
        <v>200</v>
      </c>
      <c r="I20" s="1">
        <v>4</v>
      </c>
      <c r="J20" s="1">
        <v>50</v>
      </c>
      <c r="K20" s="3">
        <f>I20*J20</f>
        <v>200</v>
      </c>
    </row>
    <row r="21" spans="1:11" x14ac:dyDescent="0.25">
      <c r="A21" t="s">
        <v>15</v>
      </c>
      <c r="B21">
        <v>1000</v>
      </c>
      <c r="C21">
        <f>G21*H21</f>
        <v>250</v>
      </c>
      <c r="D21" t="s">
        <v>8</v>
      </c>
      <c r="F21" s="2" t="s">
        <v>28</v>
      </c>
      <c r="G21" s="1">
        <v>1</v>
      </c>
      <c r="H21" s="1">
        <v>250</v>
      </c>
      <c r="I21" s="1">
        <v>2</v>
      </c>
      <c r="J21" s="1">
        <v>100</v>
      </c>
      <c r="K21" s="3">
        <f>I21*J21</f>
        <v>200</v>
      </c>
    </row>
    <row r="22" spans="1:11" ht="15.75" thickBot="1" x14ac:dyDescent="0.3">
      <c r="A22" t="s">
        <v>16</v>
      </c>
      <c r="B22">
        <v>4100</v>
      </c>
      <c r="C22">
        <f>H22*G22</f>
        <v>500</v>
      </c>
      <c r="D22" t="s">
        <v>19</v>
      </c>
      <c r="F22" s="17" t="s">
        <v>32</v>
      </c>
      <c r="G22" s="18">
        <v>1</v>
      </c>
      <c r="H22" s="18">
        <v>500</v>
      </c>
      <c r="I22" s="18">
        <v>2</v>
      </c>
      <c r="J22" s="18">
        <v>150</v>
      </c>
      <c r="K22" s="19">
        <f t="shared" ref="K22" si="0">I22*J22</f>
        <v>300</v>
      </c>
    </row>
    <row r="23" spans="1:11" x14ac:dyDescent="0.25">
      <c r="A23" t="s">
        <v>17</v>
      </c>
      <c r="B23">
        <v>500</v>
      </c>
      <c r="D23" t="s">
        <v>19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2018-03-14T16:05:48Z</dcterms:modified>
</cp:coreProperties>
</file>