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27" i="1" l="1"/>
  <c r="L27" i="1"/>
  <c r="H27" i="1"/>
  <c r="E27" i="1"/>
  <c r="K24" i="1" l="1"/>
  <c r="I20" i="1" l="1"/>
  <c r="H23" i="1" l="1"/>
  <c r="J26" i="1"/>
  <c r="H20" i="1"/>
  <c r="H26" i="1"/>
  <c r="H24" i="1"/>
  <c r="L24" i="1"/>
  <c r="K17" i="1" l="1"/>
  <c r="L20" i="1"/>
  <c r="K20" i="1" s="1"/>
  <c r="J20" i="1"/>
  <c r="L17" i="1"/>
</calcChain>
</file>

<file path=xl/sharedStrings.xml><?xml version="1.0" encoding="utf-8"?>
<sst xmlns="http://schemas.openxmlformats.org/spreadsheetml/2006/main" count="38" uniqueCount="30">
  <si>
    <t>Период</t>
  </si>
  <si>
    <t>Организация</t>
  </si>
  <si>
    <t>Номенклатура</t>
  </si>
  <si>
    <t>Покупатель</t>
  </si>
  <si>
    <t>Поставщик</t>
  </si>
  <si>
    <t>По поступлениям</t>
  </si>
  <si>
    <t>По реализациям</t>
  </si>
  <si>
    <t>V</t>
  </si>
  <si>
    <t>Поступление</t>
  </si>
  <si>
    <t>Реализация</t>
  </si>
  <si>
    <t>Количество, единица</t>
  </si>
  <si>
    <t>Прибыль</t>
  </si>
  <si>
    <t>Цена</t>
  </si>
  <si>
    <t>Сумма</t>
  </si>
  <si>
    <t>НДС</t>
  </si>
  <si>
    <t>Скидка</t>
  </si>
  <si>
    <t>Процент</t>
  </si>
  <si>
    <t>ООО "Рога и копыта"</t>
  </si>
  <si>
    <t>С 01.03.18 по 21.03.18</t>
  </si>
  <si>
    <t>Стол</t>
  </si>
  <si>
    <t>Поступление №001 от 11.03.18</t>
  </si>
  <si>
    <t>Реализация № 002 от 12.03.18</t>
  </si>
  <si>
    <t>Стул</t>
  </si>
  <si>
    <t>Реализация № 005 от 15.03.18</t>
  </si>
  <si>
    <t>Поступление №002 от 15.03.18</t>
  </si>
  <si>
    <t>Реализация №008 от 19.03.18</t>
  </si>
  <si>
    <t>Шкаф</t>
  </si>
  <si>
    <t>Поступление №008 от 20.03.18</t>
  </si>
  <si>
    <t>Реализация №010 от 21.03.18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</si>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</sst>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A10" workbookViewId="0">
      <selection activeCell="L25" sqref="L25"/>
    </sheetView>
  </sheetViews>
  <sheetFormatPr defaultRowHeight="15" x14ac:dyDescent="0.25"/>
  <cols>
    <col min="2" max="2" width="24.28515625" customWidth="1"/>
    <col min="3" max="3" width="14" customWidth="1"/>
    <col min="4" max="4" width="13.42578125" customWidth="1"/>
    <col min="5" max="5" width="13.5703125" customWidth="1"/>
    <col min="7" max="7" width="12.7109375" customWidth="1"/>
    <col min="8" max="8" width="13" customWidth="1"/>
    <col min="10" max="10" width="11.28515625" customWidth="1"/>
    <col min="11" max="11" width="10.5703125" customWidth="1"/>
    <col min="12" max="12" width="11.5703125" customWidth="1"/>
  </cols>
  <sheetData>
    <row r="1" spans="1:19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4" t="s">
        <v>0</v>
      </c>
      <c r="B2" s="15"/>
      <c r="C2" s="18" t="s">
        <v>18</v>
      </c>
      <c r="D2" s="19"/>
      <c r="E2" s="1"/>
      <c r="F2" s="14" t="s">
        <v>3</v>
      </c>
      <c r="G2" s="15"/>
      <c r="H2" s="18"/>
      <c r="I2" s="19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6"/>
      <c r="B3" s="17"/>
      <c r="C3" s="20"/>
      <c r="D3" s="21"/>
      <c r="E3" s="1"/>
      <c r="F3" s="16"/>
      <c r="G3" s="17"/>
      <c r="H3" s="20"/>
      <c r="I3" s="2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4" t="s">
        <v>1</v>
      </c>
      <c r="B5" s="15"/>
      <c r="C5" s="18" t="s">
        <v>17</v>
      </c>
      <c r="D5" s="19"/>
      <c r="E5" s="1"/>
      <c r="F5" s="14" t="s">
        <v>4</v>
      </c>
      <c r="G5" s="15"/>
      <c r="H5" s="18"/>
      <c r="I5" s="19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6"/>
      <c r="B6" s="17"/>
      <c r="C6" s="20"/>
      <c r="D6" s="21"/>
      <c r="E6" s="1"/>
      <c r="F6" s="16"/>
      <c r="G6" s="17"/>
      <c r="H6" s="20"/>
      <c r="I6" s="2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4" t="s">
        <v>2</v>
      </c>
      <c r="B8" s="15"/>
      <c r="C8" s="18"/>
      <c r="D8" s="19"/>
      <c r="E8" s="1"/>
      <c r="F8" s="12" t="s">
        <v>5</v>
      </c>
      <c r="G8" s="13"/>
      <c r="H8" s="1"/>
      <c r="I8" s="3" t="s">
        <v>7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6"/>
      <c r="B9" s="17"/>
      <c r="C9" s="20"/>
      <c r="D9" s="21"/>
      <c r="E9" s="1"/>
      <c r="F9" s="12" t="s">
        <v>6</v>
      </c>
      <c r="G9" s="13"/>
      <c r="H9" s="1"/>
      <c r="I9" s="3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5.75" customHeight="1" x14ac:dyDescent="0.25">
      <c r="A13" s="24" t="s">
        <v>2</v>
      </c>
      <c r="B13" s="25"/>
      <c r="C13" s="23" t="s">
        <v>10</v>
      </c>
      <c r="D13" s="23" t="s">
        <v>8</v>
      </c>
      <c r="E13" s="23"/>
      <c r="F13" s="23"/>
      <c r="G13" s="23" t="s">
        <v>9</v>
      </c>
      <c r="H13" s="23"/>
      <c r="I13" s="23"/>
      <c r="J13" s="23"/>
      <c r="K13" s="23" t="s">
        <v>11</v>
      </c>
      <c r="L13" s="23"/>
      <c r="M13" s="1"/>
      <c r="N13" s="1"/>
      <c r="O13" s="1"/>
      <c r="P13" s="1"/>
      <c r="Q13" s="1"/>
      <c r="R13" s="1"/>
      <c r="S13" s="1"/>
    </row>
    <row r="14" spans="1:19" ht="15.75" customHeight="1" x14ac:dyDescent="0.25">
      <c r="A14" s="26"/>
      <c r="B14" s="27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"/>
      <c r="N14" s="1"/>
      <c r="O14" s="1"/>
      <c r="P14" s="1"/>
      <c r="Q14" s="1"/>
      <c r="R14" s="1"/>
      <c r="S14" s="1"/>
    </row>
    <row r="15" spans="1:19" ht="18.75" customHeight="1" x14ac:dyDescent="0.25">
      <c r="A15" s="23" t="s">
        <v>8</v>
      </c>
      <c r="B15" s="23"/>
      <c r="C15" s="23"/>
      <c r="D15" s="23" t="s">
        <v>12</v>
      </c>
      <c r="E15" s="23" t="s">
        <v>13</v>
      </c>
      <c r="F15" s="23" t="s">
        <v>14</v>
      </c>
      <c r="G15" s="23" t="s">
        <v>12</v>
      </c>
      <c r="H15" s="23" t="s">
        <v>13</v>
      </c>
      <c r="I15" s="23" t="s">
        <v>15</v>
      </c>
      <c r="J15" s="23" t="s">
        <v>14</v>
      </c>
      <c r="K15" s="23" t="s">
        <v>16</v>
      </c>
      <c r="L15" s="23" t="s">
        <v>13</v>
      </c>
      <c r="M15" s="1"/>
      <c r="N15" s="1"/>
      <c r="O15" s="1"/>
      <c r="P15" s="1"/>
      <c r="Q15" s="1"/>
      <c r="R15" s="1"/>
      <c r="S15" s="1"/>
    </row>
    <row r="16" spans="1:19" ht="15.75" x14ac:dyDescent="0.25">
      <c r="A16" s="23" t="s">
        <v>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"/>
      <c r="N16" s="1"/>
      <c r="O16" s="1"/>
      <c r="P16" s="1"/>
      <c r="Q16" s="1"/>
      <c r="R16" s="1"/>
      <c r="S16" s="1"/>
    </row>
    <row r="17" spans="1:19" ht="15.75" x14ac:dyDescent="0.25">
      <c r="A17" s="28" t="s">
        <v>19</v>
      </c>
      <c r="B17" s="28"/>
      <c r="C17" s="4">
        <v>3</v>
      </c>
      <c r="D17" s="4"/>
      <c r="E17" s="4">
        <v>300</v>
      </c>
      <c r="F17" s="4">
        <v>54</v>
      </c>
      <c r="G17" s="4"/>
      <c r="H17" s="4">
        <v>600</v>
      </c>
      <c r="I17" s="4">
        <v>0</v>
      </c>
      <c r="J17" s="4">
        <v>108</v>
      </c>
      <c r="K17" s="10">
        <f>L17/H17*100</f>
        <v>50</v>
      </c>
      <c r="L17" s="4">
        <f>H17-E17</f>
        <v>300</v>
      </c>
      <c r="M17" s="1"/>
      <c r="N17" s="1"/>
      <c r="O17" s="1"/>
      <c r="P17" s="1"/>
      <c r="Q17" s="1"/>
      <c r="R17" s="1"/>
      <c r="S17" s="1"/>
    </row>
    <row r="18" spans="1:19" ht="24" customHeight="1" x14ac:dyDescent="0.25">
      <c r="A18" s="22" t="s">
        <v>20</v>
      </c>
      <c r="B18" s="22"/>
      <c r="C18" s="6">
        <v>3</v>
      </c>
      <c r="D18" s="6">
        <v>100</v>
      </c>
      <c r="E18" s="6">
        <v>300</v>
      </c>
      <c r="F18" s="6">
        <v>54</v>
      </c>
      <c r="G18" s="6"/>
      <c r="H18" s="6"/>
      <c r="I18" s="6"/>
      <c r="J18" s="6"/>
      <c r="K18" s="6"/>
      <c r="L18" s="6"/>
      <c r="M18" s="1"/>
      <c r="N18" s="1"/>
      <c r="O18" s="1"/>
      <c r="P18" s="1"/>
      <c r="Q18" s="1"/>
      <c r="R18" s="1"/>
      <c r="S18" s="1"/>
    </row>
    <row r="19" spans="1:19" ht="15.75" x14ac:dyDescent="0.25">
      <c r="A19" s="30" t="s">
        <v>21</v>
      </c>
      <c r="B19" s="30"/>
      <c r="C19" s="7">
        <v>3</v>
      </c>
      <c r="D19" s="7"/>
      <c r="E19" s="7"/>
      <c r="F19" s="7"/>
      <c r="G19" s="7">
        <v>200</v>
      </c>
      <c r="H19" s="7">
        <v>600</v>
      </c>
      <c r="I19" s="7">
        <v>0</v>
      </c>
      <c r="J19" s="7">
        <v>108</v>
      </c>
      <c r="K19" s="9"/>
      <c r="L19" s="7"/>
      <c r="M19" s="1"/>
      <c r="N19" s="1"/>
      <c r="O19" s="1"/>
      <c r="P19" s="1"/>
      <c r="Q19" s="1"/>
      <c r="R19" s="1"/>
      <c r="S19" s="1"/>
    </row>
    <row r="20" spans="1:19" ht="15.75" x14ac:dyDescent="0.25">
      <c r="A20" s="28" t="s">
        <v>22</v>
      </c>
      <c r="B20" s="28"/>
      <c r="C20" s="5">
        <v>5</v>
      </c>
      <c r="D20" s="5"/>
      <c r="E20" s="5">
        <v>250</v>
      </c>
      <c r="F20" s="5">
        <v>45</v>
      </c>
      <c r="G20" s="5"/>
      <c r="H20" s="5">
        <f>SUM(H22,H23)</f>
        <v>410</v>
      </c>
      <c r="I20" s="5">
        <f>SUM(I22,I23)</f>
        <v>50</v>
      </c>
      <c r="J20" s="5">
        <f t="shared" ref="J20" si="0">SUM(J22,J23)</f>
        <v>81</v>
      </c>
      <c r="K20" s="10">
        <f t="shared" ref="K20" si="1">L20/H20*100</f>
        <v>39.024390243902438</v>
      </c>
      <c r="L20" s="5">
        <f>H20-E20</f>
        <v>160</v>
      </c>
      <c r="M20" s="1"/>
      <c r="N20" s="1"/>
      <c r="O20" s="1"/>
      <c r="P20" s="1"/>
      <c r="Q20" s="1"/>
      <c r="R20" s="1"/>
      <c r="S20" s="1"/>
    </row>
    <row r="21" spans="1:19" ht="15.75" x14ac:dyDescent="0.25">
      <c r="A21" s="22" t="s">
        <v>24</v>
      </c>
      <c r="B21" s="22"/>
      <c r="C21" s="6">
        <v>5</v>
      </c>
      <c r="D21" s="6">
        <v>50</v>
      </c>
      <c r="E21" s="6">
        <v>250</v>
      </c>
      <c r="F21" s="6">
        <v>45</v>
      </c>
      <c r="G21" s="6"/>
      <c r="H21" s="6"/>
      <c r="I21" s="6"/>
      <c r="J21" s="6"/>
      <c r="K21" s="6"/>
      <c r="L21" s="6"/>
      <c r="M21" s="1"/>
      <c r="N21" s="1"/>
      <c r="O21" s="1"/>
      <c r="P21" s="1"/>
      <c r="Q21" s="1"/>
      <c r="R21" s="1"/>
      <c r="S21" s="1"/>
    </row>
    <row r="22" spans="1:19" ht="15.75" x14ac:dyDescent="0.25">
      <c r="A22" s="29" t="s">
        <v>23</v>
      </c>
      <c r="B22" s="29"/>
      <c r="C22" s="2">
        <v>3</v>
      </c>
      <c r="D22" s="2"/>
      <c r="E22" s="2"/>
      <c r="F22" s="2"/>
      <c r="G22" s="2">
        <v>100</v>
      </c>
      <c r="H22" s="2">
        <v>250</v>
      </c>
      <c r="I22" s="2">
        <v>50</v>
      </c>
      <c r="J22" s="2">
        <v>45</v>
      </c>
      <c r="K22" s="9"/>
      <c r="L22" s="2"/>
      <c r="M22" s="1"/>
      <c r="N22" s="1"/>
      <c r="O22" s="1"/>
      <c r="P22" s="1"/>
      <c r="Q22" s="1"/>
      <c r="R22" s="1"/>
      <c r="S22" s="1"/>
    </row>
    <row r="23" spans="1:19" ht="15.75" x14ac:dyDescent="0.25">
      <c r="A23" s="29" t="s">
        <v>25</v>
      </c>
      <c r="B23" s="29"/>
      <c r="C23" s="2">
        <v>2</v>
      </c>
      <c r="D23" s="2"/>
      <c r="E23" s="2"/>
      <c r="F23" s="2"/>
      <c r="G23" s="2">
        <v>80</v>
      </c>
      <c r="H23" s="2">
        <f>G23*C23</f>
        <v>160</v>
      </c>
      <c r="I23" s="2">
        <v>0</v>
      </c>
      <c r="J23" s="2">
        <v>36</v>
      </c>
      <c r="K23" s="9"/>
      <c r="L23" s="2"/>
      <c r="M23" s="1"/>
      <c r="N23" s="1"/>
      <c r="O23" s="1"/>
      <c r="P23" s="1"/>
      <c r="Q23" s="1"/>
      <c r="R23" s="1"/>
      <c r="S23" s="1"/>
    </row>
    <row r="24" spans="1:19" ht="15.75" x14ac:dyDescent="0.25">
      <c r="A24" s="28" t="s">
        <v>26</v>
      </c>
      <c r="B24" s="28"/>
      <c r="C24" s="5">
        <v>1</v>
      </c>
      <c r="D24" s="5"/>
      <c r="E24" s="5">
        <v>1000</v>
      </c>
      <c r="F24" s="5">
        <v>180</v>
      </c>
      <c r="G24" s="5"/>
      <c r="H24" s="5">
        <f>H26</f>
        <v>2000</v>
      </c>
      <c r="I24" s="5">
        <v>0</v>
      </c>
      <c r="J24" s="5">
        <v>162</v>
      </c>
      <c r="K24" s="11">
        <f>L24/H24*100</f>
        <v>50</v>
      </c>
      <c r="L24" s="8">
        <f>H24-E24</f>
        <v>1000</v>
      </c>
      <c r="M24" s="1"/>
      <c r="N24" s="1"/>
      <c r="O24" s="1"/>
      <c r="P24" s="1"/>
      <c r="Q24" s="1"/>
      <c r="R24" s="1"/>
      <c r="S24" s="1"/>
    </row>
    <row r="25" spans="1:19" ht="15.75" x14ac:dyDescent="0.25">
      <c r="A25" s="22" t="s">
        <v>27</v>
      </c>
      <c r="B25" s="22"/>
      <c r="C25" s="6">
        <v>1</v>
      </c>
      <c r="D25" s="6">
        <v>1000</v>
      </c>
      <c r="E25" s="6">
        <v>1000</v>
      </c>
      <c r="F25" s="6">
        <v>180</v>
      </c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</row>
    <row r="26" spans="1:19" ht="15.75" x14ac:dyDescent="0.25">
      <c r="A26" s="29" t="s">
        <v>28</v>
      </c>
      <c r="B26" s="29"/>
      <c r="C26" s="2">
        <v>1</v>
      </c>
      <c r="D26" s="2"/>
      <c r="E26" s="2"/>
      <c r="F26" s="2"/>
      <c r="G26" s="2">
        <v>2000</v>
      </c>
      <c r="H26" s="2">
        <f>C26*G26</f>
        <v>2000</v>
      </c>
      <c r="I26" s="2">
        <v>0</v>
      </c>
      <c r="J26" s="35">
        <f>H26*18/118</f>
        <v>305.08474576271186</v>
      </c>
      <c r="K26" s="2"/>
      <c r="L26" s="2"/>
      <c r="M26" s="1"/>
      <c r="N26" s="1"/>
      <c r="O26" s="1"/>
      <c r="P26" s="1"/>
      <c r="Q26" s="1"/>
      <c r="R26" s="1"/>
      <c r="S26" s="1"/>
    </row>
    <row r="27" spans="1:19" ht="15.75" x14ac:dyDescent="0.25">
      <c r="A27" s="31" t="s">
        <v>29</v>
      </c>
      <c r="B27" s="31"/>
      <c r="C27" s="34">
        <v>9</v>
      </c>
      <c r="D27" s="33"/>
      <c r="E27" s="34">
        <f>SUM(E24,E20,E17)</f>
        <v>1550</v>
      </c>
      <c r="F27" s="33"/>
      <c r="G27" s="33"/>
      <c r="H27" s="34">
        <f>SUM(H17,H20,H24)</f>
        <v>3010</v>
      </c>
      <c r="I27" s="33"/>
      <c r="J27" s="33"/>
      <c r="K27" s="32">
        <f t="shared" ref="K25:K27" si="2">L27/H27*100</f>
        <v>48.504983388704318</v>
      </c>
      <c r="L27" s="34">
        <f>H27-E27</f>
        <v>1460</v>
      </c>
      <c r="M27" s="1"/>
      <c r="N27" s="1"/>
      <c r="O27" s="1"/>
      <c r="P27" s="1"/>
      <c r="Q27" s="1"/>
      <c r="R27" s="1"/>
      <c r="S27" s="1"/>
    </row>
  </sheetData>
  <mergeCells count="39">
    <mergeCell ref="A17:B17"/>
    <mergeCell ref="A25:B25"/>
    <mergeCell ref="A26:B26"/>
    <mergeCell ref="A27:B27"/>
    <mergeCell ref="A19:B19"/>
    <mergeCell ref="A20:B20"/>
    <mergeCell ref="A21:B21"/>
    <mergeCell ref="A22:B22"/>
    <mergeCell ref="A23:B23"/>
    <mergeCell ref="A24:B24"/>
    <mergeCell ref="F15:F16"/>
    <mergeCell ref="K13:L14"/>
    <mergeCell ref="K15:K16"/>
    <mergeCell ref="L15:L16"/>
    <mergeCell ref="A13:B14"/>
    <mergeCell ref="H2:I3"/>
    <mergeCell ref="F5:G6"/>
    <mergeCell ref="H5:I6"/>
    <mergeCell ref="F8:G8"/>
    <mergeCell ref="A18:B18"/>
    <mergeCell ref="G13:J14"/>
    <mergeCell ref="G15:G16"/>
    <mergeCell ref="H15:H16"/>
    <mergeCell ref="I15:I16"/>
    <mergeCell ref="J15:J16"/>
    <mergeCell ref="A15:B15"/>
    <mergeCell ref="A16:B16"/>
    <mergeCell ref="C13:C16"/>
    <mergeCell ref="D13:F14"/>
    <mergeCell ref="D15:D16"/>
    <mergeCell ref="E15:E16"/>
    <mergeCell ref="F9:G9"/>
    <mergeCell ref="A2:B3"/>
    <mergeCell ref="C2:D3"/>
    <mergeCell ref="A5:B6"/>
    <mergeCell ref="C5:D6"/>
    <mergeCell ref="A8:B9"/>
    <mergeCell ref="C8:D9"/>
    <mergeCell ref="F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2018-03-23T11:12:18Z</dcterms:modified>
</cp:coreProperties>
</file>