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"/>
    </mc:Choice>
  </mc:AlternateContent>
  <bookViews>
    <workbookView showSheetTabs="0" xWindow="0" yWindow="0" windowWidth="18855" windowHeight="10935" tabRatio="0"/>
  </bookViews>
  <sheets>
    <sheet name="Sheet1" sheetId="1" r:id="rId1"/>
  </sheets>
  <calcPr calcId="152511" refMode="R1C1"/>
</workbook>
</file>

<file path=xl/calcChain.xml><?xml version="1.0" encoding="utf-8"?>
<calcChain xmlns="http://schemas.openxmlformats.org/spreadsheetml/2006/main">
  <c r="S14" i="1" l="1"/>
  <c r="R15" i="1" l="1"/>
  <c r="R16" i="1"/>
  <c r="R14" i="1"/>
  <c r="R18" i="1" l="1"/>
  <c r="I16" i="1"/>
  <c r="I15" i="1"/>
  <c r="I14" i="1"/>
  <c r="I18" i="1" l="1"/>
  <c r="I17" i="1" s="1"/>
</calcChain>
</file>

<file path=xl/sharedStrings.xml><?xml version="1.0" encoding="utf-8"?>
<sst xmlns="http://schemas.openxmlformats.org/spreadsheetml/2006/main" count="125" uniqueCount="102">
  <si>
    <t>Образец заполнения платежного поручения</t>
  </si>
  <si>
    <t>ИНН 2311123249</t>
  </si>
  <si>
    <t>КПП 231101001</t>
  </si>
  <si>
    <t>Сч. №</t>
  </si>
  <si>
    <t>Получатель</t>
  </si>
  <si>
    <t>ООО "Электрокомплект"</t>
  </si>
  <si>
    <t>Банк получателя</t>
  </si>
  <si>
    <t>БИК</t>
  </si>
  <si>
    <r>
      <t>Поставщик</t>
    </r>
    <r>
      <rPr>
        <sz val="10"/>
        <rFont val="Arial"/>
        <family val="2"/>
        <charset val="204"/>
      </rPr>
      <t>: ООО "Электрокомплект"</t>
    </r>
  </si>
  <si>
    <t>350039, РФ, Краснодарский край, г. Краснодар, пр-д Майский 5, тел. 228-19-09</t>
  </si>
  <si>
    <t>№</t>
  </si>
  <si>
    <t>Наименование
товара</t>
  </si>
  <si>
    <t>Коли-
чество</t>
  </si>
  <si>
    <t>Цена с НДС, руб</t>
  </si>
  <si>
    <t>Сумма с НДС, руб.</t>
  </si>
  <si>
    <t>в т.ч. НДС</t>
  </si>
  <si>
    <t>Всего к оплате</t>
  </si>
  <si>
    <t>Руководитель предприятия                                                          (Салмин П.Л.)</t>
  </si>
  <si>
    <t>Главный бухгалтер                                                                       (Салмин П.Л.)</t>
  </si>
  <si>
    <t>Ед изм</t>
  </si>
  <si>
    <t>3. 100% Предоплата</t>
  </si>
  <si>
    <t>40702810800110004920</t>
  </si>
  <si>
    <t>040349700</t>
  </si>
  <si>
    <t>30101810400000000700</t>
  </si>
  <si>
    <t>Филиал "Южный" ПАО "УРАЛСИБ" в г. Краснодаре</t>
  </si>
  <si>
    <t>км</t>
  </si>
  <si>
    <t>1. Срок подготовки к отгрузке 1-2 банковских дней с момента оплаты (наличие)</t>
  </si>
  <si>
    <t>2. Самовывоз</t>
  </si>
  <si>
    <t>СЧЕТ № 1569 от 30.05. 2018 г.</t>
  </si>
  <si>
    <t>Кабель ВВГпнг 3х4 - 0,66 ГОСТ</t>
  </si>
  <si>
    <t>Кабель ВВГнг 5х4 - 0,66 ГОСТ</t>
  </si>
  <si>
    <t>Кабель ВВГнг 5х6 - 0,66 ГОСТ</t>
  </si>
  <si>
    <t>Девяносто четыре тысячи триста семьдесят семь рублей ноль копеек</t>
  </si>
  <si>
    <t xml:space="preserve">Плательщик: </t>
  </si>
  <si>
    <r>
      <t>Грузополучатель:</t>
    </r>
    <r>
      <rPr>
        <sz val="10"/>
        <rFont val="Arial"/>
        <family val="2"/>
        <charset val="204"/>
      </rPr>
      <t xml:space="preserve"> </t>
    </r>
  </si>
  <si>
    <t>ВВ Цена с НДС</t>
  </si>
  <si>
    <t>АА Цена с НДС</t>
  </si>
  <si>
    <t>ББ Цена с НДС</t>
  </si>
  <si>
    <t>наличие</t>
  </si>
  <si>
    <t>3-5 дней</t>
  </si>
  <si>
    <t>Л Цена с НДС</t>
  </si>
  <si>
    <t>В работе</t>
  </si>
  <si>
    <t>Заказан</t>
  </si>
  <si>
    <t>Склад</t>
  </si>
  <si>
    <t>№ Счета</t>
  </si>
  <si>
    <t>Сроки</t>
  </si>
  <si>
    <t>Поставщик</t>
  </si>
  <si>
    <t>ББ</t>
  </si>
  <si>
    <t>ВВ</t>
  </si>
  <si>
    <t>Статус</t>
  </si>
  <si>
    <t>АА Кол-во</t>
  </si>
  <si>
    <t>ББ Кол-во</t>
  </si>
  <si>
    <t>ВВ Кол-во</t>
  </si>
  <si>
    <t xml:space="preserve">1. </t>
  </si>
  <si>
    <t>2.</t>
  </si>
  <si>
    <t>Возможность редактировать её</t>
  </si>
  <si>
    <t>Возможность создать таблицу в счете для информации по типу сверху</t>
  </si>
  <si>
    <t xml:space="preserve">3. </t>
  </si>
  <si>
    <t>Возможность устанавливать статусы по позициям</t>
  </si>
  <si>
    <t xml:space="preserve">4. </t>
  </si>
  <si>
    <t>Возможность переносить товары из счета в приходы от поставщиков</t>
  </si>
  <si>
    <t>5.</t>
  </si>
  <si>
    <t>Транспорт</t>
  </si>
  <si>
    <t>Таблица считает сумму закупки</t>
  </si>
  <si>
    <t>На основании цены закупки, может посчитать отпускную цену %+траспортные раходы, либо в ручном режиме</t>
  </si>
  <si>
    <t>6.</t>
  </si>
  <si>
    <t>7.</t>
  </si>
  <si>
    <t>Привязка счета, прихода, отгрузки</t>
  </si>
  <si>
    <t>Превод в ПДФ с печатью счета и УПД</t>
  </si>
  <si>
    <t>Создание УПД</t>
  </si>
  <si>
    <t>Создание формы нашего договора в 1с, создал контрагента сразу можно печатать договор реквизиты 1с сама подставит</t>
  </si>
  <si>
    <t>8.</t>
  </si>
  <si>
    <t>9.</t>
  </si>
  <si>
    <t>10.</t>
  </si>
  <si>
    <t>Оплачен</t>
  </si>
  <si>
    <t>В пути</t>
  </si>
  <si>
    <t>Письмо ТК</t>
  </si>
  <si>
    <t>Оплачен ТК</t>
  </si>
  <si>
    <t>Отгружен</t>
  </si>
  <si>
    <t>Забор ТК</t>
  </si>
  <si>
    <t>Готов ТК</t>
  </si>
  <si>
    <t>Наличие</t>
  </si>
  <si>
    <t>1-2 дня</t>
  </si>
  <si>
    <t>2-3 дня</t>
  </si>
  <si>
    <t>5-7 дней</t>
  </si>
  <si>
    <t>10-15 дней</t>
  </si>
  <si>
    <t>15-20 дней</t>
  </si>
  <si>
    <t>25-30 дней</t>
  </si>
  <si>
    <t>Формулы</t>
  </si>
  <si>
    <t>Л Кол-во</t>
  </si>
  <si>
    <t>Л Сумма с НДС</t>
  </si>
  <si>
    <t>=</t>
  </si>
  <si>
    <t>х</t>
  </si>
  <si>
    <t>Л+Т Сумма с НДС</t>
  </si>
  <si>
    <t>+</t>
  </si>
  <si>
    <t xml:space="preserve">Всего наименований 3, на сумму  </t>
  </si>
  <si>
    <t>% наценки</t>
  </si>
  <si>
    <t>/</t>
  </si>
  <si>
    <t>(</t>
  </si>
  <si>
    <t>)</t>
  </si>
  <si>
    <t>*</t>
  </si>
  <si>
    <t>100+% наценки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</si>
</sst>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58">
    <xf numFmtId="0" fontId="0" fillId="0" borderId="0" xfId="0">
      <alignment horizontal="left"/>
    </xf>
    <xf numFmtId="0" fontId="0" fillId="0" borderId="0" xfId="0" applyAlignment="1"/>
    <xf numFmtId="0" fontId="0" fillId="3" borderId="0" xfId="0" applyFill="1" applyAlignment="1"/>
    <xf numFmtId="0" fontId="0" fillId="2" borderId="0" xfId="0" applyFill="1" applyAlignment="1"/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/>
    </xf>
    <xf numFmtId="0" fontId="2" fillId="3" borderId="0" xfId="0" applyFont="1" applyFill="1" applyAlignment="1"/>
    <xf numFmtId="0" fontId="1" fillId="3" borderId="0" xfId="0" applyFont="1" applyFill="1" applyAlignment="1"/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2" fontId="1" fillId="3" borderId="16" xfId="0" applyNumberFormat="1" applyFont="1" applyFill="1" applyBorder="1" applyAlignment="1">
      <alignment horizontal="center" vertical="center"/>
    </xf>
    <xf numFmtId="2" fontId="1" fillId="3" borderId="14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/>
    <xf numFmtId="0" fontId="2" fillId="3" borderId="0" xfId="0" applyFont="1" applyFill="1" applyBorder="1" applyAlignment="1">
      <alignment horizontal="right" vertical="center"/>
    </xf>
    <xf numFmtId="2" fontId="2" fillId="3" borderId="6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right" vertical="center"/>
    </xf>
    <xf numFmtId="2" fontId="2" fillId="3" borderId="3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/>
    <xf numFmtId="0" fontId="0" fillId="3" borderId="15" xfId="0" applyFill="1" applyBorder="1" applyAlignment="1"/>
    <xf numFmtId="0" fontId="0" fillId="3" borderId="0" xfId="0" applyFill="1" applyBorder="1" applyAlignment="1"/>
    <xf numFmtId="0" fontId="0" fillId="5" borderId="0" xfId="0" applyFill="1" applyAlignment="1"/>
    <xf numFmtId="0" fontId="1" fillId="5" borderId="14" xfId="0" applyFont="1" applyFill="1" applyBorder="1" applyAlignment="1">
      <alignment horizontal="center" vertical="center" wrapText="1"/>
    </xf>
    <xf numFmtId="0" fontId="0" fillId="5" borderId="14" xfId="0" applyFill="1" applyBorder="1" applyAlignment="1"/>
    <xf numFmtId="2" fontId="1" fillId="5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left" vertical="top" wrapText="1"/>
    </xf>
    <xf numFmtId="0" fontId="0" fillId="3" borderId="15" xfId="0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49" fontId="1" fillId="3" borderId="10" xfId="0" applyNumberFormat="1" applyFont="1" applyFill="1" applyBorder="1" applyAlignment="1">
      <alignment horizontal="left" vertical="center"/>
    </xf>
    <xf numFmtId="49" fontId="1" fillId="3" borderId="9" xfId="0" applyNumberFormat="1" applyFont="1" applyFill="1" applyBorder="1" applyAlignment="1">
      <alignment horizontal="left" vertical="center"/>
    </xf>
    <xf numFmtId="49" fontId="1" fillId="3" borderId="7" xfId="0" applyNumberFormat="1" applyFont="1" applyFill="1" applyBorder="1" applyAlignment="1">
      <alignment horizontal="left"/>
    </xf>
    <xf numFmtId="49" fontId="1" fillId="3" borderId="2" xfId="0" applyNumberFormat="1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49" fontId="1" fillId="3" borderId="12" xfId="0" applyNumberFormat="1" applyFont="1" applyFill="1" applyBorder="1" applyAlignment="1">
      <alignment horizontal="left" vertical="center"/>
    </xf>
    <xf numFmtId="49" fontId="1" fillId="3" borderId="13" xfId="0" applyNumberFormat="1" applyFont="1" applyFill="1" applyBorder="1" applyAlignment="1">
      <alignment horizontal="left" vertical="center"/>
    </xf>
    <xf numFmtId="49" fontId="1" fillId="3" borderId="11" xfId="0" applyNumberFormat="1" applyFont="1" applyFill="1" applyBorder="1" applyAlignment="1">
      <alignment horizontal="left" vertical="center"/>
    </xf>
    <xf numFmtId="49" fontId="1" fillId="3" borderId="5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8F8F8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tabSelected="1" zoomScaleNormal="100" workbookViewId="0">
      <selection activeCell="F50" sqref="F50"/>
    </sheetView>
  </sheetViews>
  <sheetFormatPr defaultColWidth="10.33203125" defaultRowHeight="11.25" x14ac:dyDescent="0.2"/>
  <cols>
    <col min="1" max="1" width="2.33203125" style="1" customWidth="1"/>
    <col min="2" max="2" width="4.33203125" style="1" customWidth="1"/>
    <col min="3" max="3" width="22.5" style="1" customWidth="1"/>
    <col min="4" max="4" width="20.6640625" style="1" customWidth="1"/>
    <col min="5" max="5" width="12.33203125" style="1" customWidth="1"/>
    <col min="6" max="6" width="12" style="1" customWidth="1"/>
    <col min="7" max="7" width="13.83203125" style="1" hidden="1" customWidth="1"/>
    <col min="8" max="8" width="16.6640625" style="1" customWidth="1"/>
    <col min="9" max="9" width="16" style="1" customWidth="1"/>
    <col min="10" max="24" width="10.33203125" style="1"/>
    <col min="25" max="25" width="9.33203125" style="1" bestFit="1" customWidth="1"/>
    <col min="26" max="16384" width="10.33203125" style="1"/>
  </cols>
  <sheetData>
    <row r="1" spans="1:25" ht="12.75" x14ac:dyDescent="0.2">
      <c r="A1" s="2"/>
      <c r="B1" s="47" t="s">
        <v>0</v>
      </c>
      <c r="C1" s="47"/>
      <c r="D1" s="47"/>
      <c r="E1" s="47"/>
      <c r="F1" s="47"/>
      <c r="G1" s="47"/>
      <c r="H1" s="47"/>
      <c r="I1" s="4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ht="12.75" x14ac:dyDescent="0.2">
      <c r="A2" s="2"/>
      <c r="B2" s="48" t="s">
        <v>1</v>
      </c>
      <c r="C2" s="48"/>
      <c r="D2" s="48" t="s">
        <v>2</v>
      </c>
      <c r="E2" s="48"/>
      <c r="F2" s="49" t="s">
        <v>3</v>
      </c>
      <c r="G2" s="4"/>
      <c r="H2" s="53" t="s">
        <v>21</v>
      </c>
      <c r="I2" s="35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12.75" x14ac:dyDescent="0.2">
      <c r="A3" s="2"/>
      <c r="B3" s="38" t="s">
        <v>4</v>
      </c>
      <c r="C3" s="38"/>
      <c r="D3" s="38"/>
      <c r="E3" s="38"/>
      <c r="F3" s="49"/>
      <c r="G3" s="4"/>
      <c r="H3" s="54"/>
      <c r="I3" s="55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ht="12.75" customHeight="1" x14ac:dyDescent="0.2">
      <c r="A4" s="2"/>
      <c r="B4" s="50" t="s">
        <v>5</v>
      </c>
      <c r="C4" s="51"/>
      <c r="D4" s="51"/>
      <c r="E4" s="52"/>
      <c r="F4" s="49"/>
      <c r="G4" s="4"/>
      <c r="H4" s="56"/>
      <c r="I4" s="5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5" spans="1:25" ht="12.75" x14ac:dyDescent="0.2">
      <c r="A5" s="2"/>
      <c r="B5" s="38" t="s">
        <v>6</v>
      </c>
      <c r="C5" s="38"/>
      <c r="D5" s="38"/>
      <c r="E5" s="38"/>
      <c r="F5" s="5" t="s">
        <v>7</v>
      </c>
      <c r="G5" s="6"/>
      <c r="H5" s="34" t="s">
        <v>22</v>
      </c>
      <c r="I5" s="35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ht="13.9" customHeight="1" x14ac:dyDescent="0.2">
      <c r="A6" s="2"/>
      <c r="B6" s="39" t="s">
        <v>24</v>
      </c>
      <c r="C6" s="39"/>
      <c r="D6" s="39"/>
      <c r="E6" s="39"/>
      <c r="F6" s="7" t="s">
        <v>3</v>
      </c>
      <c r="G6" s="7"/>
      <c r="H6" s="36" t="s">
        <v>23</v>
      </c>
      <c r="I6" s="3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ht="18" x14ac:dyDescent="0.25">
      <c r="A7" s="2"/>
      <c r="B7" s="40" t="s">
        <v>28</v>
      </c>
      <c r="C7" s="40"/>
      <c r="D7" s="40"/>
      <c r="E7" s="40"/>
      <c r="F7" s="40"/>
      <c r="G7" s="40"/>
      <c r="H7" s="40"/>
      <c r="I7" s="40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ht="12.75" x14ac:dyDescent="0.2">
      <c r="A8" s="2"/>
      <c r="B8" s="8" t="s">
        <v>8</v>
      </c>
      <c r="C8" s="9"/>
      <c r="D8" s="2"/>
      <c r="E8" s="2"/>
      <c r="F8" s="2"/>
      <c r="G8" s="2"/>
      <c r="H8" s="2"/>
      <c r="I8" s="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2.75" x14ac:dyDescent="0.2">
      <c r="A9" s="2"/>
      <c r="B9" s="9" t="s">
        <v>9</v>
      </c>
      <c r="C9" s="2"/>
      <c r="D9" s="2"/>
      <c r="E9" s="2"/>
      <c r="F9" s="2"/>
      <c r="G9" s="2"/>
      <c r="H9" s="2"/>
      <c r="I9" s="2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5.75" customHeight="1" x14ac:dyDescent="0.2">
      <c r="A10" s="2"/>
      <c r="B10" s="41" t="s">
        <v>33</v>
      </c>
      <c r="C10" s="41"/>
      <c r="D10" s="41"/>
      <c r="E10" s="41"/>
      <c r="F10" s="41"/>
      <c r="G10" s="41"/>
      <c r="H10" s="41"/>
      <c r="I10" s="41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5.75" customHeight="1" x14ac:dyDescent="0.2">
      <c r="A11" s="2"/>
      <c r="B11" s="41" t="s">
        <v>34</v>
      </c>
      <c r="C11" s="41"/>
      <c r="D11" s="41"/>
      <c r="E11" s="41"/>
      <c r="F11" s="41"/>
      <c r="G11" s="41"/>
      <c r="H11" s="41"/>
      <c r="I11" s="41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.5" customHeight="1" x14ac:dyDescent="0.2">
      <c r="A12" s="2"/>
      <c r="B12" s="9"/>
      <c r="C12" s="9"/>
      <c r="D12" s="2"/>
      <c r="E12" s="9"/>
      <c r="F12" s="9"/>
      <c r="G12" s="9"/>
      <c r="H12" s="9"/>
      <c r="I12" s="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37.15" customHeight="1" x14ac:dyDescent="0.2">
      <c r="A13" s="2"/>
      <c r="B13" s="10" t="s">
        <v>10</v>
      </c>
      <c r="C13" s="43" t="s">
        <v>11</v>
      </c>
      <c r="D13" s="44"/>
      <c r="E13" s="11" t="s">
        <v>19</v>
      </c>
      <c r="F13" s="12" t="s">
        <v>12</v>
      </c>
      <c r="G13" s="12"/>
      <c r="H13" s="12" t="s">
        <v>13</v>
      </c>
      <c r="I13" s="13" t="s">
        <v>14</v>
      </c>
      <c r="J13" s="28" t="s">
        <v>36</v>
      </c>
      <c r="K13" s="28" t="s">
        <v>50</v>
      </c>
      <c r="L13" s="28" t="s">
        <v>37</v>
      </c>
      <c r="M13" s="28" t="s">
        <v>51</v>
      </c>
      <c r="N13" s="28" t="s">
        <v>35</v>
      </c>
      <c r="O13" s="28" t="s">
        <v>52</v>
      </c>
      <c r="P13" s="28" t="s">
        <v>40</v>
      </c>
      <c r="Q13" s="28" t="s">
        <v>89</v>
      </c>
      <c r="R13" s="28" t="s">
        <v>90</v>
      </c>
      <c r="S13" s="28" t="s">
        <v>93</v>
      </c>
      <c r="T13" s="28" t="s">
        <v>49</v>
      </c>
      <c r="U13" s="28" t="s">
        <v>96</v>
      </c>
      <c r="V13" s="28" t="s">
        <v>46</v>
      </c>
      <c r="W13" s="28" t="s">
        <v>44</v>
      </c>
      <c r="X13" s="28" t="s">
        <v>45</v>
      </c>
      <c r="Y13" s="28" t="s">
        <v>62</v>
      </c>
    </row>
    <row r="14" spans="1:25" ht="18.75" customHeight="1" x14ac:dyDescent="0.2">
      <c r="A14" s="2"/>
      <c r="B14" s="10">
        <v>1</v>
      </c>
      <c r="C14" s="45" t="s">
        <v>29</v>
      </c>
      <c r="D14" s="46"/>
      <c r="E14" s="14" t="s">
        <v>25</v>
      </c>
      <c r="F14" s="13">
        <v>2.7E-2</v>
      </c>
      <c r="G14" s="13">
        <v>0</v>
      </c>
      <c r="H14" s="15">
        <v>85000</v>
      </c>
      <c r="I14" s="16">
        <f t="shared" ref="I14:I16" si="0">F14*H14</f>
        <v>2295</v>
      </c>
      <c r="J14" s="29">
        <v>84000</v>
      </c>
      <c r="K14" s="29">
        <v>2.7E-2</v>
      </c>
      <c r="L14" s="29">
        <v>86000</v>
      </c>
      <c r="M14" s="29">
        <v>2.7E-2</v>
      </c>
      <c r="N14" s="29">
        <v>90000</v>
      </c>
      <c r="O14" s="29"/>
      <c r="P14" s="29">
        <v>86000</v>
      </c>
      <c r="Q14" s="29">
        <v>2.7E-2</v>
      </c>
      <c r="R14" s="29">
        <f>Q14*P14</f>
        <v>2322</v>
      </c>
      <c r="S14" s="29">
        <f>R14+Y14</f>
        <v>3322</v>
      </c>
      <c r="T14" s="30" t="s">
        <v>41</v>
      </c>
      <c r="U14" s="30"/>
      <c r="V14" s="29" t="s">
        <v>47</v>
      </c>
      <c r="W14" s="29">
        <v>777</v>
      </c>
      <c r="X14" s="29" t="s">
        <v>38</v>
      </c>
      <c r="Y14" s="29">
        <v>1000</v>
      </c>
    </row>
    <row r="15" spans="1:25" ht="18.75" customHeight="1" x14ac:dyDescent="0.2">
      <c r="A15" s="2"/>
      <c r="B15" s="10">
        <v>2</v>
      </c>
      <c r="C15" s="45" t="s">
        <v>30</v>
      </c>
      <c r="D15" s="46"/>
      <c r="E15" s="14" t="s">
        <v>25</v>
      </c>
      <c r="F15" s="13">
        <v>1.7000000000000001E-2</v>
      </c>
      <c r="G15" s="13">
        <v>0</v>
      </c>
      <c r="H15" s="15">
        <v>132000</v>
      </c>
      <c r="I15" s="16">
        <f t="shared" si="0"/>
        <v>2244</v>
      </c>
      <c r="J15" s="29">
        <v>145000</v>
      </c>
      <c r="K15" s="29"/>
      <c r="L15" s="29">
        <v>135000</v>
      </c>
      <c r="M15" s="29">
        <v>1.7000000000000001E-2</v>
      </c>
      <c r="N15" s="29">
        <v>142000</v>
      </c>
      <c r="O15" s="29"/>
      <c r="P15" s="29">
        <v>135000</v>
      </c>
      <c r="Q15" s="29">
        <v>1.7000000000000001E-2</v>
      </c>
      <c r="R15" s="29">
        <f t="shared" ref="R15:R16" si="1">Q15*P15</f>
        <v>2295</v>
      </c>
      <c r="S15" s="29"/>
      <c r="T15" s="30" t="s">
        <v>42</v>
      </c>
      <c r="U15" s="30"/>
      <c r="V15" s="29" t="s">
        <v>47</v>
      </c>
      <c r="W15" s="29">
        <v>277</v>
      </c>
      <c r="X15" s="29" t="s">
        <v>38</v>
      </c>
      <c r="Y15" s="29"/>
    </row>
    <row r="16" spans="1:25" ht="18.75" customHeight="1" x14ac:dyDescent="0.2">
      <c r="A16" s="2"/>
      <c r="B16" s="10">
        <v>3</v>
      </c>
      <c r="C16" s="45" t="s">
        <v>31</v>
      </c>
      <c r="D16" s="46"/>
      <c r="E16" s="14" t="s">
        <v>25</v>
      </c>
      <c r="F16" s="13">
        <v>1.2E-2</v>
      </c>
      <c r="G16" s="13">
        <v>0</v>
      </c>
      <c r="H16" s="15">
        <v>199000</v>
      </c>
      <c r="I16" s="16">
        <f t="shared" si="0"/>
        <v>2388</v>
      </c>
      <c r="J16" s="29">
        <v>201000</v>
      </c>
      <c r="K16" s="29"/>
      <c r="L16" s="29">
        <v>200000</v>
      </c>
      <c r="M16" s="29"/>
      <c r="N16" s="29">
        <v>180000</v>
      </c>
      <c r="O16" s="29">
        <v>1.2E-2</v>
      </c>
      <c r="P16" s="29">
        <v>180000</v>
      </c>
      <c r="Q16" s="29">
        <v>1.2E-2</v>
      </c>
      <c r="R16" s="29">
        <f t="shared" si="1"/>
        <v>2160</v>
      </c>
      <c r="S16" s="29"/>
      <c r="T16" s="30" t="s">
        <v>43</v>
      </c>
      <c r="U16" s="30"/>
      <c r="V16" s="29" t="s">
        <v>48</v>
      </c>
      <c r="W16" s="29">
        <v>1414</v>
      </c>
      <c r="X16" s="29" t="s">
        <v>38</v>
      </c>
      <c r="Y16" s="29"/>
    </row>
    <row r="17" spans="1:25" ht="12.75" x14ac:dyDescent="0.2">
      <c r="A17" s="2"/>
      <c r="B17" s="17"/>
      <c r="C17" s="17"/>
      <c r="D17" s="2"/>
      <c r="E17" s="17"/>
      <c r="F17" s="17"/>
      <c r="G17" s="17"/>
      <c r="H17" s="18" t="s">
        <v>15</v>
      </c>
      <c r="I17" s="19">
        <f>I18*18/118</f>
        <v>1056.6610169491526</v>
      </c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2.75" x14ac:dyDescent="0.2">
      <c r="A18" s="2"/>
      <c r="B18" s="20"/>
      <c r="C18" s="21"/>
      <c r="D18" s="2"/>
      <c r="E18" s="21"/>
      <c r="F18" s="22"/>
      <c r="G18" s="22"/>
      <c r="H18" s="18" t="s">
        <v>16</v>
      </c>
      <c r="I18" s="23">
        <f>SUM(I14:I16)</f>
        <v>6927</v>
      </c>
      <c r="J18" s="27"/>
      <c r="K18" s="27"/>
      <c r="L18" s="27"/>
      <c r="M18" s="27"/>
      <c r="N18" s="27"/>
      <c r="O18" s="27"/>
      <c r="P18" s="27"/>
      <c r="Q18" s="27"/>
      <c r="R18" s="27">
        <f>SUM(R14:R17)</f>
        <v>6777</v>
      </c>
      <c r="S18" s="27"/>
      <c r="T18" s="27"/>
      <c r="U18" s="27"/>
      <c r="V18" s="27"/>
      <c r="W18" s="27"/>
      <c r="X18" s="27"/>
      <c r="Y18" s="27"/>
    </row>
    <row r="19" spans="1:25" ht="12.75" customHeight="1" x14ac:dyDescent="0.2">
      <c r="A19" s="2"/>
      <c r="B19" s="42" t="s">
        <v>95</v>
      </c>
      <c r="C19" s="42"/>
      <c r="D19" s="42"/>
      <c r="E19" s="42"/>
      <c r="F19" s="42"/>
      <c r="G19" s="42"/>
      <c r="H19" s="42"/>
      <c r="I19" s="42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7.45" customHeight="1" x14ac:dyDescent="0.2">
      <c r="A20" s="2"/>
      <c r="B20" s="33" t="s">
        <v>32</v>
      </c>
      <c r="C20" s="33"/>
      <c r="D20" s="33"/>
      <c r="E20" s="33"/>
      <c r="F20" s="33"/>
      <c r="G20" s="33"/>
      <c r="H20" s="33"/>
      <c r="I20" s="33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6.6" customHeight="1" x14ac:dyDescent="0.2">
      <c r="A21" s="2"/>
      <c r="B21" s="31"/>
      <c r="C21" s="32"/>
      <c r="D21" s="32"/>
      <c r="E21" s="32"/>
      <c r="F21" s="32"/>
      <c r="G21" s="32"/>
      <c r="H21" s="32"/>
      <c r="I21" s="32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2.75" x14ac:dyDescent="0.2">
      <c r="A22" s="2"/>
      <c r="B22" s="9" t="s">
        <v>26</v>
      </c>
      <c r="C22" s="9"/>
      <c r="D22" s="2"/>
      <c r="E22" s="9"/>
      <c r="F22" s="9"/>
      <c r="G22" s="9"/>
      <c r="H22" s="9"/>
      <c r="I22" s="9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2.75" x14ac:dyDescent="0.2">
      <c r="A23" s="2"/>
      <c r="B23" s="9" t="s">
        <v>27</v>
      </c>
      <c r="C23" s="9"/>
      <c r="D23" s="2"/>
      <c r="E23" s="9"/>
      <c r="F23" s="9"/>
      <c r="G23" s="9"/>
      <c r="H23" s="9"/>
      <c r="I23" s="9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2.75" x14ac:dyDescent="0.2">
      <c r="A24" s="2"/>
      <c r="B24" s="24" t="s">
        <v>20</v>
      </c>
      <c r="C24" s="24"/>
      <c r="D24" s="25"/>
      <c r="E24" s="24"/>
      <c r="F24" s="24"/>
      <c r="G24" s="24"/>
      <c r="H24" s="24"/>
      <c r="I24" s="24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2.75" x14ac:dyDescent="0.2">
      <c r="A25" s="2"/>
      <c r="B25" s="17"/>
      <c r="C25" s="17"/>
      <c r="D25" s="26"/>
      <c r="E25" s="17"/>
      <c r="F25" s="17"/>
      <c r="G25" s="17"/>
      <c r="H25" s="17"/>
      <c r="I25" s="1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2.75" x14ac:dyDescent="0.2">
      <c r="A26" s="2"/>
      <c r="B26" s="17"/>
      <c r="C26" s="17"/>
      <c r="D26" s="26"/>
      <c r="E26" s="17"/>
      <c r="F26" s="17"/>
      <c r="G26" s="17"/>
      <c r="H26" s="17"/>
      <c r="I26" s="1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2.75" x14ac:dyDescent="0.2">
      <c r="A27" s="2"/>
      <c r="B27" s="9" t="s">
        <v>17</v>
      </c>
      <c r="C27" s="9"/>
      <c r="D27" s="2"/>
      <c r="E27" s="9"/>
      <c r="F27" s="9"/>
      <c r="G27" s="9"/>
      <c r="H27" s="9"/>
      <c r="I27" s="9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2.75" x14ac:dyDescent="0.2">
      <c r="A28" s="2"/>
      <c r="B28" s="9"/>
      <c r="C28" s="9"/>
      <c r="D28" s="2"/>
      <c r="E28" s="9"/>
      <c r="F28" s="9"/>
      <c r="G28" s="9"/>
      <c r="H28" s="9"/>
      <c r="I28" s="9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24.75" customHeight="1" x14ac:dyDescent="0.2">
      <c r="A29" s="2"/>
      <c r="B29" s="9" t="s">
        <v>18</v>
      </c>
      <c r="C29" s="9"/>
      <c r="D29" s="2"/>
      <c r="E29" s="9"/>
      <c r="F29" s="9"/>
      <c r="G29" s="9"/>
      <c r="H29" s="9"/>
      <c r="I29" s="9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 x14ac:dyDescent="0.2">
      <c r="A30" s="2"/>
      <c r="B30" s="2"/>
      <c r="C30" s="2"/>
      <c r="D30" s="2"/>
      <c r="E30" s="2"/>
      <c r="F30" s="2"/>
      <c r="G30" s="2"/>
      <c r="H30" s="2"/>
      <c r="I30" s="2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1:25" ht="22.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1:25" x14ac:dyDescent="0.2">
      <c r="B32" s="1" t="s">
        <v>53</v>
      </c>
      <c r="C32" s="1" t="s">
        <v>56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2:25" x14ac:dyDescent="0.2">
      <c r="B33" s="1" t="s">
        <v>54</v>
      </c>
      <c r="C33" s="1" t="s">
        <v>55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2:25" x14ac:dyDescent="0.2">
      <c r="B34" s="1" t="s">
        <v>57</v>
      </c>
      <c r="C34" s="1" t="s">
        <v>58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2:25" x14ac:dyDescent="0.2">
      <c r="B35" s="1" t="s">
        <v>59</v>
      </c>
      <c r="C35" s="1" t="s">
        <v>63</v>
      </c>
    </row>
    <row r="36" spans="2:25" x14ac:dyDescent="0.2">
      <c r="B36" s="1" t="s">
        <v>61</v>
      </c>
      <c r="C36" s="1" t="s">
        <v>64</v>
      </c>
    </row>
    <row r="37" spans="2:25" x14ac:dyDescent="0.2">
      <c r="B37" s="1" t="s">
        <v>65</v>
      </c>
      <c r="C37" s="1" t="s">
        <v>60</v>
      </c>
    </row>
    <row r="38" spans="2:25" x14ac:dyDescent="0.2">
      <c r="B38" s="1" t="s">
        <v>66</v>
      </c>
      <c r="C38" s="1" t="s">
        <v>67</v>
      </c>
    </row>
    <row r="39" spans="2:25" x14ac:dyDescent="0.2">
      <c r="B39" s="1" t="s">
        <v>71</v>
      </c>
      <c r="C39" s="1" t="s">
        <v>68</v>
      </c>
    </row>
    <row r="40" spans="2:25" x14ac:dyDescent="0.2">
      <c r="B40" s="1" t="s">
        <v>72</v>
      </c>
      <c r="C40" s="1" t="s">
        <v>69</v>
      </c>
    </row>
    <row r="41" spans="2:25" x14ac:dyDescent="0.2">
      <c r="B41" s="1" t="s">
        <v>73</v>
      </c>
      <c r="C41" s="1" t="s">
        <v>70</v>
      </c>
    </row>
    <row r="44" spans="2:25" x14ac:dyDescent="0.2">
      <c r="B44" s="2" t="s">
        <v>49</v>
      </c>
      <c r="D44" s="2" t="s">
        <v>45</v>
      </c>
      <c r="F44" s="1" t="s">
        <v>88</v>
      </c>
    </row>
    <row r="45" spans="2:25" x14ac:dyDescent="0.2">
      <c r="B45" s="1" t="s">
        <v>41</v>
      </c>
      <c r="D45" s="1" t="s">
        <v>81</v>
      </c>
      <c r="F45" s="1" t="s">
        <v>90</v>
      </c>
      <c r="H45" s="1" t="s">
        <v>91</v>
      </c>
      <c r="I45" s="1" t="s">
        <v>40</v>
      </c>
      <c r="K45" s="1" t="s">
        <v>92</v>
      </c>
      <c r="L45" s="1" t="s">
        <v>89</v>
      </c>
    </row>
    <row r="46" spans="2:25" x14ac:dyDescent="0.2">
      <c r="B46" s="1" t="s">
        <v>42</v>
      </c>
      <c r="D46" s="1" t="s">
        <v>82</v>
      </c>
    </row>
    <row r="47" spans="2:25" x14ac:dyDescent="0.2">
      <c r="B47" s="1" t="s">
        <v>74</v>
      </c>
      <c r="D47" s="1" t="s">
        <v>83</v>
      </c>
      <c r="F47" s="1" t="s">
        <v>93</v>
      </c>
      <c r="H47" s="1" t="s">
        <v>91</v>
      </c>
      <c r="I47" s="1" t="s">
        <v>90</v>
      </c>
      <c r="K47" s="1" t="s">
        <v>94</v>
      </c>
      <c r="L47" s="1" t="s">
        <v>62</v>
      </c>
    </row>
    <row r="48" spans="2:25" x14ac:dyDescent="0.2">
      <c r="B48" s="1" t="s">
        <v>75</v>
      </c>
      <c r="D48" s="1" t="s">
        <v>39</v>
      </c>
    </row>
    <row r="49" spans="2:18" x14ac:dyDescent="0.2">
      <c r="B49" s="1" t="s">
        <v>43</v>
      </c>
      <c r="D49" s="1" t="s">
        <v>84</v>
      </c>
      <c r="F49" s="1" t="s">
        <v>13</v>
      </c>
      <c r="H49" s="1" t="s">
        <v>91</v>
      </c>
      <c r="I49" s="1" t="s">
        <v>98</v>
      </c>
      <c r="J49" s="1" t="s">
        <v>93</v>
      </c>
      <c r="L49" s="1" t="s">
        <v>97</v>
      </c>
      <c r="M49" s="1" t="s">
        <v>89</v>
      </c>
      <c r="N49" s="1" t="s">
        <v>99</v>
      </c>
      <c r="O49" s="1" t="s">
        <v>97</v>
      </c>
      <c r="P49" s="1">
        <v>100</v>
      </c>
      <c r="Q49" s="1" t="s">
        <v>100</v>
      </c>
      <c r="R49" s="1" t="s">
        <v>101</v>
      </c>
    </row>
    <row r="50" spans="2:18" x14ac:dyDescent="0.2">
      <c r="B50" s="1" t="s">
        <v>78</v>
      </c>
      <c r="D50" s="1" t="s">
        <v>85</v>
      </c>
    </row>
    <row r="51" spans="2:18" x14ac:dyDescent="0.2">
      <c r="B51" s="1" t="s">
        <v>76</v>
      </c>
      <c r="D51" s="1" t="s">
        <v>86</v>
      </c>
    </row>
    <row r="52" spans="2:18" x14ac:dyDescent="0.2">
      <c r="B52" s="1" t="s">
        <v>79</v>
      </c>
      <c r="D52" s="1" t="s">
        <v>87</v>
      </c>
    </row>
    <row r="53" spans="2:18" x14ac:dyDescent="0.2">
      <c r="B53" s="1" t="s">
        <v>77</v>
      </c>
    </row>
    <row r="54" spans="2:18" x14ac:dyDescent="0.2">
      <c r="B54" s="1" t="s">
        <v>80</v>
      </c>
    </row>
  </sheetData>
  <sheetProtection selectLockedCells="1" selectUnlockedCells="1"/>
  <mergeCells count="21">
    <mergeCell ref="B1:I1"/>
    <mergeCell ref="B2:C2"/>
    <mergeCell ref="D2:E2"/>
    <mergeCell ref="F2:F4"/>
    <mergeCell ref="B3:E3"/>
    <mergeCell ref="B4:E4"/>
    <mergeCell ref="H2:I4"/>
    <mergeCell ref="B21:I21"/>
    <mergeCell ref="B20:I20"/>
    <mergeCell ref="H5:I5"/>
    <mergeCell ref="H6:I6"/>
    <mergeCell ref="B5:E5"/>
    <mergeCell ref="B6:E6"/>
    <mergeCell ref="B7:I7"/>
    <mergeCell ref="B11:I11"/>
    <mergeCell ref="B19:I19"/>
    <mergeCell ref="C13:D13"/>
    <mergeCell ref="B10:I10"/>
    <mergeCell ref="C14:D14"/>
    <mergeCell ref="C15:D15"/>
    <mergeCell ref="C16:D16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Павел</cp:lastModifiedBy>
  <cp:lastPrinted>2018-05-30T12:05:19Z</cp:lastPrinted>
  <dcterms:created xsi:type="dcterms:W3CDTF">2011-08-11T07:19:07Z</dcterms:created>
  <dcterms:modified xsi:type="dcterms:W3CDTF">2018-06-05T11:58:47Z</dcterms:modified>
</cp:coreProperties>
</file>