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226"/>
  </bookViews>
  <sheets>
    <sheet name="АТМ-БУД" sheetId="1" r:id="rId1"/>
    <sheet name="Димитренко Т.Н." sheetId="5" r:id="rId2"/>
    <sheet name="Зелинский" sheetId="3" r:id="rId3"/>
    <sheet name="Декор по счетам" sheetId="4" r:id="rId4"/>
    <sheet name="Лист1" sheetId="2" r:id="rId5"/>
  </sheets>
  <calcPr calcId="125725" refMode="R1C1"/>
</workbook>
</file>

<file path=xl/calcChain.xml><?xml version="1.0" encoding="utf-8"?>
<calcChain xmlns="http://schemas.openxmlformats.org/spreadsheetml/2006/main">
  <c r="I21" i="1"/>
  <c r="J21"/>
  <c r="K21"/>
  <c r="L21"/>
  <c r="M21"/>
  <c r="N21"/>
  <c r="H21"/>
  <c r="N15"/>
  <c r="G15"/>
  <c r="J15" s="1"/>
  <c r="M15" s="1"/>
  <c r="G8"/>
  <c r="G21" s="1"/>
  <c r="G17" i="5"/>
  <c r="H17"/>
  <c r="I17"/>
  <c r="J17"/>
  <c r="E14" i="3"/>
  <c r="F14"/>
  <c r="B24" i="4"/>
  <c r="B35"/>
  <c r="B36"/>
  <c r="G16" i="1" l="1"/>
</calcChain>
</file>

<file path=xl/sharedStrings.xml><?xml version="1.0" encoding="utf-8"?>
<sst xmlns="http://schemas.openxmlformats.org/spreadsheetml/2006/main" count="237" uniqueCount="140">
  <si>
    <t>Задолженность поставщикам по срокам (руб.)</t>
  </si>
  <si>
    <t>Отбор:</t>
  </si>
  <si>
    <t>№ п/п</t>
  </si>
  <si>
    <t>Поставщик</t>
  </si>
  <si>
    <t>Расчетный документ</t>
  </si>
  <si>
    <t>Наш долг</t>
  </si>
  <si>
    <t>Всего</t>
  </si>
  <si>
    <t xml:space="preserve">Декор-торг ООО </t>
  </si>
  <si>
    <t>Итого</t>
  </si>
  <si>
    <t>Номер</t>
  </si>
  <si>
    <t>Дата</t>
  </si>
  <si>
    <t>Сумма</t>
  </si>
  <si>
    <t>Текущее состояние</t>
  </si>
  <si>
    <t>Срок выполнения</t>
  </si>
  <si>
    <t>% оплаты</t>
  </si>
  <si>
    <t>% поступления</t>
  </si>
  <si>
    <t>% долга</t>
  </si>
  <si>
    <t>00ЦБ-000270</t>
  </si>
  <si>
    <t>12.04.2017 12:16:36</t>
  </si>
  <si>
    <t>Ожидается оплата (после поступления)</t>
  </si>
  <si>
    <t>03.05.2017</t>
  </si>
  <si>
    <t>00ЦБ-000279</t>
  </si>
  <si>
    <t>14.04.2017 9:27:18</t>
  </si>
  <si>
    <t>04.05.2017</t>
  </si>
  <si>
    <t>00ЦБ-000280</t>
  </si>
  <si>
    <t>14.04.2017 11:29:21</t>
  </si>
  <si>
    <t>00ЦБ-000282</t>
  </si>
  <si>
    <t>14.04.2017 13:01:03</t>
  </si>
  <si>
    <t>00ЦБ-000284</t>
  </si>
  <si>
    <t>14.04.2017 14:12:53</t>
  </si>
  <si>
    <t>ЗВЦБ-000351</t>
  </si>
  <si>
    <t>18.04.2017 11:34:44</t>
  </si>
  <si>
    <t>09.05.2017</t>
  </si>
  <si>
    <t>00ЦБ-000290</t>
  </si>
  <si>
    <t>19.04.2017 8:14:27</t>
  </si>
  <si>
    <t>10.05.2017</t>
  </si>
  <si>
    <t>00ЦБ-000295</t>
  </si>
  <si>
    <t>20.04.2017 9:11:44</t>
  </si>
  <si>
    <t>00ЦБ-000296</t>
  </si>
  <si>
    <t>20.04.2017 11:17:37</t>
  </si>
  <si>
    <t>00ЦБ-000297</t>
  </si>
  <si>
    <t>20.04.2017 12:21:08</t>
  </si>
  <si>
    <t>11.05.2017</t>
  </si>
  <si>
    <t>00ЦБ-000298</t>
  </si>
  <si>
    <t>20.04.2017 12:22:40</t>
  </si>
  <si>
    <t>00ЦБ-000300</t>
  </si>
  <si>
    <t>20.04.2017 15:36:02</t>
  </si>
  <si>
    <t>00ЦБ-000308</t>
  </si>
  <si>
    <t>24.04.2017 23:59:59</t>
  </si>
  <si>
    <t>16.05.2017</t>
  </si>
  <si>
    <t>00ЦБ-000307</t>
  </si>
  <si>
    <t>25.04.2017 0:00:00</t>
  </si>
  <si>
    <t>ЗВЦБ-000388</t>
  </si>
  <si>
    <t>26.04.2017 15:06:21</t>
  </si>
  <si>
    <t>17.05.2017</t>
  </si>
  <si>
    <t>00ЦБ-000312</t>
  </si>
  <si>
    <t>26.04.2017 15:31:38</t>
  </si>
  <si>
    <t>00ЦБ-000319</t>
  </si>
  <si>
    <t>27.04.2017 23:59:59</t>
  </si>
  <si>
    <t>19.05.2017</t>
  </si>
  <si>
    <t>00ЦБ-000324</t>
  </si>
  <si>
    <t>02.05.2017 14:24:42</t>
  </si>
  <si>
    <t>ЗВЦБ-000426</t>
  </si>
  <si>
    <t>03.05.2017 0:00:00</t>
  </si>
  <si>
    <t>25.05.2017</t>
  </si>
  <si>
    <t>ЗВЦБ-000408</t>
  </si>
  <si>
    <t>03.05.2017 9:35:25</t>
  </si>
  <si>
    <t>24.05.2017</t>
  </si>
  <si>
    <t>00ЦБ-000326</t>
  </si>
  <si>
    <t>03.05.2017 14:23:16</t>
  </si>
  <si>
    <t>00ЦБ-000327</t>
  </si>
  <si>
    <t>03.05.2017 14:26:20</t>
  </si>
  <si>
    <t>ЗВЦБ-000416</t>
  </si>
  <si>
    <t>03.05.2017 14:27:43</t>
  </si>
  <si>
    <t>00ЦБ-000331</t>
  </si>
  <si>
    <t>03.05.2017 15:36:00</t>
  </si>
  <si>
    <t>00ЦБ-000334</t>
  </si>
  <si>
    <t>04.05.2017 8:58:59</t>
  </si>
  <si>
    <t>00ЦБ-000339</t>
  </si>
  <si>
    <t>07.05.2017 0:00:00</t>
  </si>
  <si>
    <t>28.05.2017</t>
  </si>
  <si>
    <t>00ЦБ-000340</t>
  </si>
  <si>
    <t>07.05.2017 16:52:57</t>
  </si>
  <si>
    <t>00ЦБ-000341</t>
  </si>
  <si>
    <t>10.05.2017 12:02:41</t>
  </si>
  <si>
    <t>01.06.2017</t>
  </si>
  <si>
    <t>00ЦБ-000342</t>
  </si>
  <si>
    <t>10.05.2017 12:09:22</t>
  </si>
  <si>
    <t>00ЦБ-000344</t>
  </si>
  <si>
    <t>10.05.2017 15:35:45</t>
  </si>
  <si>
    <t>00ЦБ-000346</t>
  </si>
  <si>
    <t>10.05.2017 17:44:48</t>
  </si>
  <si>
    <t>Организация Зелинский В. Н. ИП
Поставщик В списке "Декор-торг ООО "</t>
  </si>
  <si>
    <t>№ в группе</t>
  </si>
  <si>
    <t>Договор</t>
  </si>
  <si>
    <t>Декор-торг ООО , безнал</t>
  </si>
  <si>
    <t>СТРОЙМИР-2 , наличка</t>
  </si>
  <si>
    <t>ВСЕГО</t>
  </si>
  <si>
    <t>Овчинникова, наличка</t>
  </si>
  <si>
    <t>Мета наличка</t>
  </si>
  <si>
    <t>СЕМИН-ЮГ ООО</t>
  </si>
  <si>
    <t>Стройлидер" ,безнал</t>
  </si>
  <si>
    <t>ИП Зелинский</t>
  </si>
  <si>
    <t>ООО "АТМ-БУД"</t>
  </si>
  <si>
    <t>к оплате 07.11.2017</t>
  </si>
  <si>
    <t xml:space="preserve">Король(Барабаш) Дмитрий Сергеевич Индивидуальный предприниматель </t>
  </si>
  <si>
    <t>Морозенко Наталья Валерьянова ИП безнал</t>
  </si>
  <si>
    <t>Морозенко Наталья Валерьянова ИП наличка</t>
  </si>
  <si>
    <t>Абовян Г.Р ИП наличка</t>
  </si>
  <si>
    <t>ПРОИЗВОДСТВЕННАЯ ФИРМА " КРЫМСКАЯ ЛИНИЯ" безнал</t>
  </si>
  <si>
    <t>СЕМИН-ЮГ ООО безнал</t>
  </si>
  <si>
    <t>Серебренникова Ирина Станиславовна ИП безнал</t>
  </si>
  <si>
    <t>СтройЛидер Крупный Дистрибутор (Склады Симферополь,Севастополь,Ялта) безнал</t>
  </si>
  <si>
    <t>Тайгер ООО наличка</t>
  </si>
  <si>
    <t>Центр Красок Дон безнал</t>
  </si>
  <si>
    <t>Горбунова Екатерина Витальевна ИП</t>
  </si>
  <si>
    <t>Организация Димитренко Т.Н.</t>
  </si>
  <si>
    <t>к оплате по сроку 04.06.2018</t>
  </si>
  <si>
    <t>к оплате по сроку 05.06.2018</t>
  </si>
  <si>
    <t>период  неделя</t>
  </si>
  <si>
    <t>с 04.06.2018г-10.06.2018г.</t>
  </si>
  <si>
    <t xml:space="preserve">Организация  ООО "Ромашка"    (наша организация)
</t>
  </si>
  <si>
    <t>к оплате по сроку 06.06.2018</t>
  </si>
  <si>
    <t>к оплате по сроку 07.06.2018</t>
  </si>
  <si>
    <t>к оплате по сроку 08.06.2018</t>
  </si>
  <si>
    <t>к оплате по сроку 09.06.2018</t>
  </si>
  <si>
    <t>к оплате по сроку 10.06.2018</t>
  </si>
  <si>
    <t xml:space="preserve">Лютик ООО </t>
  </si>
  <si>
    <t>Контрагент (поставщик) расчетный документ</t>
  </si>
  <si>
    <t>поступление №1 от 01.02.18</t>
  </si>
  <si>
    <t>поступление №2 от 13.03.18</t>
  </si>
  <si>
    <t>поступление №3 от 14.05.18</t>
  </si>
  <si>
    <t>поступление №4  от 16.05.18</t>
  </si>
  <si>
    <t xml:space="preserve">Буря ООО </t>
  </si>
  <si>
    <t>поступление №1 от 21.05.18</t>
  </si>
  <si>
    <t>поступление №2 от 23.05.18</t>
  </si>
  <si>
    <t>поступление №3 от 26.05.18</t>
  </si>
  <si>
    <t>поступление №2 от 27.03.18</t>
  </si>
  <si>
    <t>поступление №3 от 24.05.18</t>
  </si>
  <si>
    <t>поступление №1 от 11.02.18</t>
  </si>
</sst>
</file>

<file path=xl/styles.xml><?xml version="1.0" encoding="utf-8"?>
<styleSheet xmlns="http://schemas.openxmlformats.org/spreadsheetml/2006/main">
  <numFmts count="1">
    <numFmt numFmtId="164" formatCode="dd/mm/yy;@"/>
  </numFmts>
  <fonts count="13">
    <font>
      <sz val="8"/>
      <name val="Arial"/>
      <family val="2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63"/>
      <name val="Arial"/>
      <family val="2"/>
      <charset val="204"/>
    </font>
    <font>
      <sz val="8"/>
      <color indexed="63"/>
      <name val="Arial"/>
      <family val="2"/>
    </font>
    <font>
      <sz val="8"/>
      <color indexed="16"/>
      <name val="Arial"/>
      <family val="2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39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4" fontId="0" fillId="0" borderId="1" xfId="0" applyNumberFormat="1" applyFont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center" vertical="top" wrapText="1"/>
    </xf>
    <xf numFmtId="0" fontId="4" fillId="3" borderId="3" xfId="0" applyNumberFormat="1" applyFont="1" applyFill="1" applyBorder="1" applyAlignment="1">
      <alignment horizontal="left" vertical="top"/>
    </xf>
    <xf numFmtId="0" fontId="5" fillId="3" borderId="3" xfId="0" applyNumberFormat="1" applyFont="1" applyFill="1" applyBorder="1" applyAlignment="1">
      <alignment horizontal="left" vertical="top"/>
    </xf>
    <xf numFmtId="4" fontId="5" fillId="3" borderId="3" xfId="0" applyNumberFormat="1" applyFont="1" applyFill="1" applyBorder="1" applyAlignment="1">
      <alignment horizontal="right" vertical="top"/>
    </xf>
    <xf numFmtId="0" fontId="6" fillId="3" borderId="3" xfId="0" applyNumberFormat="1" applyFont="1" applyFill="1" applyBorder="1" applyAlignment="1">
      <alignment horizontal="left" vertical="top"/>
    </xf>
    <xf numFmtId="1" fontId="5" fillId="3" borderId="3" xfId="0" applyNumberFormat="1" applyFont="1" applyFill="1" applyBorder="1" applyAlignment="1">
      <alignment horizontal="right" vertical="top"/>
    </xf>
    <xf numFmtId="2" fontId="5" fillId="3" borderId="3" xfId="0" applyNumberFormat="1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top"/>
    </xf>
    <xf numFmtId="0" fontId="7" fillId="0" borderId="0" xfId="0" applyNumberFormat="1" applyFont="1" applyAlignment="1">
      <alignment horizontal="left" vertical="top"/>
    </xf>
    <xf numFmtId="0" fontId="8" fillId="0" borderId="0" xfId="0" applyNumberFormat="1" applyFont="1" applyAlignment="1">
      <alignment horizontal="left" vertical="top"/>
    </xf>
    <xf numFmtId="0" fontId="8" fillId="4" borderId="1" xfId="0" applyNumberFormat="1" applyFont="1" applyFill="1" applyBorder="1" applyAlignment="1">
      <alignment horizontal="left" vertical="top" wrapText="1"/>
    </xf>
    <xf numFmtId="4" fontId="9" fillId="5" borderId="1" xfId="0" applyNumberFormat="1" applyFont="1" applyFill="1" applyBorder="1" applyAlignment="1">
      <alignment horizontal="right" vertical="top"/>
    </xf>
    <xf numFmtId="0" fontId="9" fillId="5" borderId="1" xfId="0" applyNumberFormat="1" applyFont="1" applyFill="1" applyBorder="1" applyAlignment="1">
      <alignment horizontal="right" vertical="top"/>
    </xf>
    <xf numFmtId="4" fontId="8" fillId="4" borderId="1" xfId="0" applyNumberFormat="1" applyFont="1" applyFill="1" applyBorder="1" applyAlignment="1">
      <alignment horizontal="right" vertical="top"/>
    </xf>
    <xf numFmtId="0" fontId="10" fillId="0" borderId="0" xfId="0" applyFont="1"/>
    <xf numFmtId="2" fontId="0" fillId="0" borderId="1" xfId="0" applyNumberFormat="1" applyFont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" fontId="11" fillId="7" borderId="1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left" vertical="top"/>
    </xf>
    <xf numFmtId="0" fontId="8" fillId="4" borderId="2" xfId="0" applyNumberFormat="1" applyFont="1" applyFill="1" applyBorder="1" applyAlignment="1">
      <alignment horizontal="left" vertical="top" wrapText="1"/>
    </xf>
    <xf numFmtId="0" fontId="8" fillId="6" borderId="1" xfId="0" applyNumberFormat="1" applyFont="1" applyFill="1" applyBorder="1" applyAlignment="1">
      <alignment horizontal="center" vertical="top" wrapText="1"/>
    </xf>
    <xf numFmtId="0" fontId="8" fillId="4" borderId="1" xfId="0" applyNumberFormat="1" applyFont="1" applyFill="1" applyBorder="1" applyAlignment="1">
      <alignment vertical="top" wrapText="1"/>
    </xf>
    <xf numFmtId="0" fontId="0" fillId="0" borderId="2" xfId="0" applyNumberFormat="1" applyBorder="1" applyAlignment="1">
      <alignment horizontal="center" vertical="top" wrapText="1"/>
    </xf>
    <xf numFmtId="0" fontId="11" fillId="7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4"/>
    </xf>
    <xf numFmtId="1" fontId="3" fillId="5" borderId="1" xfId="0" applyNumberFormat="1" applyFont="1" applyFill="1" applyBorder="1" applyAlignment="1">
      <alignment horizontal="right" vertical="top" wrapText="1"/>
    </xf>
    <xf numFmtId="1" fontId="3" fillId="8" borderId="2" xfId="0" applyNumberFormat="1" applyFont="1" applyFill="1" applyBorder="1" applyAlignment="1">
      <alignment horizontal="right" vertical="top" wrapText="1"/>
    </xf>
    <xf numFmtId="0" fontId="3" fillId="0" borderId="2" xfId="0" applyNumberFormat="1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right" vertical="top"/>
    </xf>
    <xf numFmtId="0" fontId="12" fillId="0" borderId="0" xfId="0" applyNumberFormat="1" applyFont="1" applyAlignment="1">
      <alignment horizontal="left" vertical="top" wrapText="1"/>
    </xf>
    <xf numFmtId="0" fontId="8" fillId="4" borderId="6" xfId="0" applyNumberFormat="1" applyFont="1" applyFill="1" applyBorder="1" applyAlignment="1">
      <alignment horizontal="left" vertical="top" wrapText="1"/>
    </xf>
    <xf numFmtId="14" fontId="8" fillId="4" borderId="7" xfId="0" applyNumberFormat="1" applyFont="1" applyFill="1" applyBorder="1" applyAlignment="1">
      <alignment vertical="top" wrapText="1"/>
    </xf>
    <xf numFmtId="14" fontId="2" fillId="4" borderId="6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/>
    </xf>
    <xf numFmtId="0" fontId="2" fillId="0" borderId="4" xfId="0" applyNumberFormat="1" applyFont="1" applyFill="1" applyBorder="1" applyAlignment="1">
      <alignment horizontal="left" vertical="top"/>
    </xf>
    <xf numFmtId="0" fontId="2" fillId="0" borderId="5" xfId="0" applyNumberFormat="1" applyFont="1" applyFill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right" vertical="top"/>
    </xf>
    <xf numFmtId="2" fontId="3" fillId="0" borderId="1" xfId="0" applyNumberFormat="1" applyFont="1" applyFill="1" applyBorder="1" applyAlignment="1">
      <alignment horizontal="right" vertical="top"/>
    </xf>
    <xf numFmtId="0" fontId="2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1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top" wrapText="1"/>
    </xf>
    <xf numFmtId="0" fontId="11" fillId="0" borderId="0" xfId="0" applyNumberFormat="1" applyFont="1" applyAlignment="1">
      <alignment horizontal="left" vertical="top" wrapText="1"/>
    </xf>
    <xf numFmtId="0" fontId="2" fillId="7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11" fillId="7" borderId="2" xfId="0" applyNumberFormat="1" applyFont="1" applyFill="1" applyBorder="1" applyAlignment="1">
      <alignment horizontal="center" vertical="center"/>
    </xf>
    <xf numFmtId="0" fontId="11" fillId="7" borderId="4" xfId="0" applyNumberFormat="1" applyFont="1" applyFill="1" applyBorder="1" applyAlignment="1">
      <alignment horizontal="center" vertical="center"/>
    </xf>
    <xf numFmtId="0" fontId="11" fillId="7" borderId="5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top" wrapText="1"/>
    </xf>
    <xf numFmtId="0" fontId="8" fillId="4" borderId="2" xfId="0" applyNumberFormat="1" applyFont="1" applyFill="1" applyBorder="1" applyAlignment="1">
      <alignment horizontal="left" vertical="top" wrapText="1"/>
    </xf>
    <xf numFmtId="0" fontId="8" fillId="4" borderId="4" xfId="0" applyNumberFormat="1" applyFont="1" applyFill="1" applyBorder="1" applyAlignment="1">
      <alignment horizontal="left" vertical="top" wrapText="1"/>
    </xf>
    <xf numFmtId="0" fontId="8" fillId="4" borderId="5" xfId="0" applyNumberFormat="1" applyFont="1" applyFill="1" applyBorder="1" applyAlignment="1">
      <alignment horizontal="left" vertical="top" wrapText="1"/>
    </xf>
    <xf numFmtId="14" fontId="2" fillId="4" borderId="7" xfId="0" applyNumberFormat="1" applyFont="1" applyFill="1" applyBorder="1" applyAlignment="1">
      <alignment horizontal="center" vertical="top" wrapText="1"/>
    </xf>
    <xf numFmtId="0" fontId="2" fillId="4" borderId="6" xfId="0" applyNumberFormat="1" applyFont="1" applyFill="1" applyBorder="1" applyAlignment="1">
      <alignment horizontal="center" vertical="top" wrapText="1"/>
    </xf>
    <xf numFmtId="0" fontId="8" fillId="4" borderId="1" xfId="0" applyNumberFormat="1" applyFont="1" applyFill="1" applyBorder="1" applyAlignment="1">
      <alignment horizontal="left" vertical="top" wrapText="1"/>
    </xf>
    <xf numFmtId="0" fontId="8" fillId="4" borderId="2" xfId="0" applyNumberFormat="1" applyFont="1" applyFill="1" applyBorder="1" applyAlignment="1">
      <alignment horizontal="center" vertical="top"/>
    </xf>
    <xf numFmtId="0" fontId="8" fillId="4" borderId="4" xfId="0" applyNumberFormat="1" applyFont="1" applyFill="1" applyBorder="1" applyAlignment="1">
      <alignment horizontal="center" vertical="top"/>
    </xf>
    <xf numFmtId="0" fontId="8" fillId="4" borderId="5" xfId="0" applyNumberFormat="1" applyFont="1" applyFill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2" fillId="4" borderId="6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right"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B22222"/>
      <rgbColor rgb="00F8F2D8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N21"/>
  <sheetViews>
    <sheetView tabSelected="1" zoomScale="115" zoomScaleNormal="115" workbookViewId="0">
      <pane ySplit="7" topLeftCell="A8" activePane="bottomLeft" state="frozen"/>
      <selection pane="bottomLeft" activeCell="I39" sqref="I39"/>
    </sheetView>
  </sheetViews>
  <sheetFormatPr defaultColWidth="10.6640625" defaultRowHeight="11.25" outlineLevelRow="2"/>
  <cols>
    <col min="1" max="1" width="10.5" style="1" customWidth="1"/>
    <col min="2" max="2" width="4.1640625" style="1" customWidth="1"/>
    <col min="3" max="5" width="2.6640625" style="1" customWidth="1"/>
    <col min="6" max="6" width="30.5" style="1" customWidth="1"/>
    <col min="7" max="7" width="18.6640625" style="1" customWidth="1"/>
    <col min="8" max="14" width="15.83203125" customWidth="1"/>
  </cols>
  <sheetData>
    <row r="1" spans="1:14" s="1" customFormat="1" ht="9.9499999999999993" customHeight="1"/>
    <row r="2" spans="1:14" ht="24" customHeight="1">
      <c r="A2" s="2" t="s">
        <v>0</v>
      </c>
      <c r="B2" s="2"/>
      <c r="C2" s="2"/>
      <c r="D2" s="2"/>
      <c r="E2" s="2"/>
      <c r="F2" s="2"/>
      <c r="G2" s="2"/>
    </row>
    <row r="3" spans="1:14" s="1" customFormat="1" ht="17.25" customHeight="1">
      <c r="A3" s="49" t="s">
        <v>119</v>
      </c>
      <c r="B3" s="49"/>
      <c r="C3" s="49"/>
      <c r="D3" s="49" t="s">
        <v>120</v>
      </c>
      <c r="E3" s="49"/>
      <c r="F3" s="49"/>
    </row>
    <row r="4" spans="1:14" ht="24.75" customHeight="1">
      <c r="A4" s="3" t="s">
        <v>1</v>
      </c>
      <c r="B4" s="3"/>
      <c r="C4" s="54" t="s">
        <v>121</v>
      </c>
      <c r="D4" s="54"/>
      <c r="E4" s="54"/>
      <c r="F4" s="54"/>
      <c r="G4" s="54"/>
      <c r="H4" s="54"/>
      <c r="I4" s="54"/>
      <c r="J4" s="54"/>
    </row>
    <row r="5" spans="1:14" s="1" customFormat="1" ht="9.9499999999999993" customHeight="1"/>
    <row r="6" spans="1:14" ht="12.75" customHeight="1">
      <c r="A6" s="56" t="s">
        <v>128</v>
      </c>
      <c r="B6" s="56"/>
      <c r="C6" s="56"/>
      <c r="D6" s="56"/>
      <c r="E6" s="56"/>
      <c r="F6" s="56"/>
      <c r="G6" s="5" t="s">
        <v>5</v>
      </c>
      <c r="H6" s="53" t="s">
        <v>117</v>
      </c>
      <c r="I6" s="53" t="s">
        <v>118</v>
      </c>
      <c r="J6" s="53" t="s">
        <v>122</v>
      </c>
      <c r="K6" s="53" t="s">
        <v>123</v>
      </c>
      <c r="L6" s="53" t="s">
        <v>124</v>
      </c>
      <c r="M6" s="53" t="s">
        <v>125</v>
      </c>
      <c r="N6" s="53" t="s">
        <v>126</v>
      </c>
    </row>
    <row r="7" spans="1:14" ht="36.75" customHeight="1">
      <c r="A7" s="56"/>
      <c r="B7" s="56"/>
      <c r="C7" s="56"/>
      <c r="D7" s="56"/>
      <c r="E7" s="56"/>
      <c r="F7" s="56"/>
      <c r="G7" s="48" t="s">
        <v>6</v>
      </c>
      <c r="H7" s="53"/>
      <c r="I7" s="53"/>
      <c r="J7" s="53"/>
      <c r="K7" s="53"/>
      <c r="L7" s="53"/>
      <c r="M7" s="53"/>
      <c r="N7" s="53"/>
    </row>
    <row r="8" spans="1:14" ht="19.5" customHeight="1">
      <c r="A8" s="80">
        <v>1</v>
      </c>
      <c r="B8" s="81" t="s">
        <v>133</v>
      </c>
      <c r="C8" s="81"/>
      <c r="D8" s="81"/>
      <c r="E8" s="81"/>
      <c r="F8" s="81"/>
      <c r="G8" s="82">
        <f>G9+G10+G11+G12</f>
        <v>38874.6</v>
      </c>
      <c r="H8" s="82">
        <v>38874.6</v>
      </c>
      <c r="I8" s="82">
        <v>38874.6</v>
      </c>
      <c r="J8" s="82">
        <v>38874.6</v>
      </c>
      <c r="K8" s="82">
        <v>38874.6</v>
      </c>
      <c r="L8" s="82">
        <v>38874.6</v>
      </c>
      <c r="M8" s="82">
        <v>38874.6</v>
      </c>
      <c r="N8" s="82">
        <v>38874.6</v>
      </c>
    </row>
    <row r="9" spans="1:14" ht="12" customHeight="1" outlineLevel="2">
      <c r="A9" s="50"/>
      <c r="B9" s="76" t="s">
        <v>129</v>
      </c>
      <c r="C9" s="77"/>
      <c r="D9" s="77"/>
      <c r="E9" s="77"/>
      <c r="F9" s="78"/>
      <c r="G9" s="45">
        <v>13057.2</v>
      </c>
      <c r="H9" s="45">
        <v>13057.2</v>
      </c>
      <c r="I9" s="45">
        <v>13057.2</v>
      </c>
      <c r="J9" s="45">
        <v>13057.2</v>
      </c>
      <c r="K9" s="45">
        <v>13057.2</v>
      </c>
      <c r="L9" s="45">
        <v>13057.2</v>
      </c>
      <c r="M9" s="45">
        <v>13057.2</v>
      </c>
      <c r="N9" s="45">
        <v>13057.2</v>
      </c>
    </row>
    <row r="10" spans="1:14" ht="12" customHeight="1" outlineLevel="2">
      <c r="A10" s="50"/>
      <c r="B10" s="76" t="s">
        <v>130</v>
      </c>
      <c r="C10" s="77"/>
      <c r="D10" s="77"/>
      <c r="E10" s="77"/>
      <c r="F10" s="78"/>
      <c r="G10" s="45">
        <v>572.29999999999995</v>
      </c>
      <c r="H10" s="45">
        <v>572.29999999999995</v>
      </c>
      <c r="I10" s="45">
        <v>572.29999999999995</v>
      </c>
      <c r="J10" s="45">
        <v>572.29999999999995</v>
      </c>
      <c r="K10" s="45">
        <v>572.29999999999995</v>
      </c>
      <c r="L10" s="45">
        <v>572.29999999999995</v>
      </c>
      <c r="M10" s="45">
        <v>572.29999999999995</v>
      </c>
      <c r="N10" s="45">
        <v>572.29999999999995</v>
      </c>
    </row>
    <row r="11" spans="1:14" ht="12" customHeight="1" outlineLevel="2">
      <c r="A11" s="50"/>
      <c r="B11" s="76" t="s">
        <v>131</v>
      </c>
      <c r="C11" s="77"/>
      <c r="D11" s="77"/>
      <c r="E11" s="77"/>
      <c r="F11" s="78"/>
      <c r="G11" s="45">
        <v>173.5</v>
      </c>
      <c r="H11" s="45">
        <v>173.5</v>
      </c>
      <c r="I11" s="45">
        <v>173.5</v>
      </c>
      <c r="J11" s="45">
        <v>173.5</v>
      </c>
      <c r="K11" s="45">
        <v>173.5</v>
      </c>
      <c r="L11" s="45">
        <v>173.5</v>
      </c>
      <c r="M11" s="45">
        <v>173.5</v>
      </c>
      <c r="N11" s="45">
        <v>173.5</v>
      </c>
    </row>
    <row r="12" spans="1:14" ht="12" customHeight="1" outlineLevel="2">
      <c r="A12" s="50"/>
      <c r="B12" s="76" t="s">
        <v>132</v>
      </c>
      <c r="C12" s="77"/>
      <c r="D12" s="77"/>
      <c r="E12" s="77"/>
      <c r="F12" s="78"/>
      <c r="G12" s="45">
        <v>25071.599999999999</v>
      </c>
      <c r="H12" s="45">
        <v>25071.599999999999</v>
      </c>
      <c r="I12" s="45">
        <v>25071.599999999999</v>
      </c>
      <c r="J12" s="45">
        <v>25071.599999999999</v>
      </c>
      <c r="K12" s="45">
        <v>25071.599999999999</v>
      </c>
      <c r="L12" s="45">
        <v>25071.599999999999</v>
      </c>
      <c r="M12" s="45">
        <v>25071.599999999999</v>
      </c>
      <c r="N12" s="45">
        <v>25071.599999999999</v>
      </c>
    </row>
    <row r="13" spans="1:14" ht="12.75">
      <c r="A13" s="80">
        <v>2</v>
      </c>
      <c r="B13" s="81" t="s">
        <v>115</v>
      </c>
      <c r="C13" s="81"/>
      <c r="D13" s="81"/>
      <c r="E13" s="81"/>
      <c r="F13" s="81"/>
      <c r="G13" s="82">
        <v>45000</v>
      </c>
      <c r="H13" s="82">
        <v>27113.200000000001</v>
      </c>
      <c r="I13" s="82">
        <v>27113.200000000001</v>
      </c>
      <c r="J13" s="82">
        <v>35000</v>
      </c>
      <c r="K13" s="82">
        <v>35000</v>
      </c>
      <c r="L13" s="82">
        <v>45000</v>
      </c>
      <c r="M13" s="82">
        <v>45000</v>
      </c>
      <c r="N13" s="82">
        <v>45000</v>
      </c>
    </row>
    <row r="14" spans="1:14" ht="12.75" outlineLevel="1">
      <c r="A14" s="50"/>
      <c r="B14" s="76" t="s">
        <v>139</v>
      </c>
      <c r="C14" s="77"/>
      <c r="D14" s="77"/>
      <c r="E14" s="77"/>
      <c r="F14" s="78"/>
      <c r="G14" s="45">
        <v>27113.200000000001</v>
      </c>
      <c r="H14" s="45">
        <v>27113.200000000001</v>
      </c>
      <c r="I14" s="45">
        <v>27113.200000000001</v>
      </c>
      <c r="J14" s="45">
        <v>27113.200000000001</v>
      </c>
      <c r="K14" s="45">
        <v>27113.200000000001</v>
      </c>
      <c r="L14" s="45">
        <v>27113.200000000001</v>
      </c>
      <c r="M14" s="45">
        <v>27113.200000000001</v>
      </c>
      <c r="N14" s="45">
        <v>27113.200000000001</v>
      </c>
    </row>
    <row r="15" spans="1:14" ht="12.75" outlineLevel="1">
      <c r="A15" s="50"/>
      <c r="B15" s="76" t="s">
        <v>137</v>
      </c>
      <c r="C15" s="77"/>
      <c r="D15" s="77"/>
      <c r="E15" s="77"/>
      <c r="F15" s="78"/>
      <c r="G15" s="45">
        <f>J13-I14</f>
        <v>7886.7999999999993</v>
      </c>
      <c r="H15" s="45"/>
      <c r="I15" s="45"/>
      <c r="J15" s="45">
        <f>G15</f>
        <v>7886.7999999999993</v>
      </c>
      <c r="K15" s="45">
        <v>7886.8</v>
      </c>
      <c r="L15" s="45">
        <v>7886.8</v>
      </c>
      <c r="M15" s="45">
        <f t="shared" ref="K15:N15" si="0">J15</f>
        <v>7886.7999999999993</v>
      </c>
      <c r="N15" s="45">
        <f t="shared" si="0"/>
        <v>7886.8</v>
      </c>
    </row>
    <row r="16" spans="1:14" ht="12.75" outlineLevel="1">
      <c r="A16" s="50"/>
      <c r="B16" s="76" t="s">
        <v>138</v>
      </c>
      <c r="C16" s="77"/>
      <c r="D16" s="77"/>
      <c r="E16" s="77"/>
      <c r="F16" s="78"/>
      <c r="G16" s="45">
        <f>L13-G15-G14</f>
        <v>9999.9999999999964</v>
      </c>
      <c r="H16" s="45"/>
      <c r="I16" s="45"/>
      <c r="J16" s="45"/>
      <c r="K16" s="45"/>
      <c r="L16" s="45">
        <v>10000</v>
      </c>
      <c r="M16" s="45">
        <v>10000</v>
      </c>
      <c r="N16" s="45">
        <v>10000</v>
      </c>
    </row>
    <row r="17" spans="1:14" ht="12.75">
      <c r="A17" s="80">
        <v>3</v>
      </c>
      <c r="B17" s="81" t="s">
        <v>127</v>
      </c>
      <c r="C17" s="81"/>
      <c r="D17" s="81"/>
      <c r="E17" s="81"/>
      <c r="F17" s="81"/>
      <c r="G17" s="82">
        <v>352000</v>
      </c>
      <c r="H17" s="79"/>
      <c r="I17" s="79"/>
      <c r="J17" s="79"/>
      <c r="K17" s="79">
        <v>300500</v>
      </c>
      <c r="L17" s="79">
        <v>315000</v>
      </c>
      <c r="M17" s="79">
        <v>352000</v>
      </c>
      <c r="N17" s="79">
        <v>352000</v>
      </c>
    </row>
    <row r="18" spans="1:14" ht="12.75" outlineLevel="1">
      <c r="A18" s="50"/>
      <c r="B18" s="76" t="s">
        <v>134</v>
      </c>
      <c r="C18" s="77"/>
      <c r="D18" s="77"/>
      <c r="E18" s="77"/>
      <c r="F18" s="78"/>
      <c r="G18" s="45">
        <v>300500</v>
      </c>
      <c r="H18" s="51"/>
      <c r="I18" s="51"/>
      <c r="J18" s="51"/>
      <c r="K18" s="51">
        <v>300500</v>
      </c>
      <c r="L18" s="51">
        <v>300500</v>
      </c>
      <c r="M18" s="51">
        <v>300500</v>
      </c>
      <c r="N18" s="51">
        <v>300500</v>
      </c>
    </row>
    <row r="19" spans="1:14" ht="12.75" outlineLevel="1">
      <c r="A19" s="50"/>
      <c r="B19" s="76" t="s">
        <v>135</v>
      </c>
      <c r="C19" s="77"/>
      <c r="D19" s="77"/>
      <c r="E19" s="77"/>
      <c r="F19" s="78"/>
      <c r="G19" s="45">
        <v>14500</v>
      </c>
      <c r="H19" s="51"/>
      <c r="I19" s="51"/>
      <c r="J19" s="51"/>
      <c r="K19" s="51"/>
      <c r="L19" s="51">
        <v>14500</v>
      </c>
      <c r="M19" s="51">
        <v>14500</v>
      </c>
      <c r="N19" s="51">
        <v>14500</v>
      </c>
    </row>
    <row r="20" spans="1:14" ht="12.75" outlineLevel="1">
      <c r="A20" s="50"/>
      <c r="B20" s="76" t="s">
        <v>136</v>
      </c>
      <c r="C20" s="77"/>
      <c r="D20" s="77"/>
      <c r="E20" s="77"/>
      <c r="F20" s="78"/>
      <c r="G20" s="45">
        <v>37000</v>
      </c>
      <c r="H20" s="51"/>
      <c r="I20" s="51"/>
      <c r="J20" s="51"/>
      <c r="K20" s="51"/>
      <c r="L20" s="51"/>
      <c r="M20" s="51">
        <v>37000</v>
      </c>
      <c r="N20" s="51">
        <v>37000</v>
      </c>
    </row>
    <row r="21" spans="1:14" ht="22.5" customHeight="1">
      <c r="A21" s="55" t="s">
        <v>97</v>
      </c>
      <c r="B21" s="55"/>
      <c r="C21" s="55"/>
      <c r="D21" s="55"/>
      <c r="E21" s="55"/>
      <c r="F21" s="55"/>
      <c r="G21" s="52">
        <f>G17+G13+G8</f>
        <v>435874.6</v>
      </c>
      <c r="H21" s="52">
        <f>H13+H8+H17</f>
        <v>65987.8</v>
      </c>
      <c r="I21" s="52">
        <f t="shared" ref="I21:N21" si="1">I13+I8+I17</f>
        <v>65987.8</v>
      </c>
      <c r="J21" s="52">
        <f t="shared" si="1"/>
        <v>73874.600000000006</v>
      </c>
      <c r="K21" s="52">
        <f t="shared" si="1"/>
        <v>374374.6</v>
      </c>
      <c r="L21" s="52">
        <f t="shared" si="1"/>
        <v>398874.6</v>
      </c>
      <c r="M21" s="52">
        <f t="shared" si="1"/>
        <v>435874.6</v>
      </c>
      <c r="N21" s="52">
        <f t="shared" si="1"/>
        <v>435874.6</v>
      </c>
    </row>
  </sheetData>
  <mergeCells count="23">
    <mergeCell ref="B8:F8"/>
    <mergeCell ref="B9:F9"/>
    <mergeCell ref="B10:F10"/>
    <mergeCell ref="B11:F11"/>
    <mergeCell ref="B12:F12"/>
    <mergeCell ref="A21:F21"/>
    <mergeCell ref="B13:F13"/>
    <mergeCell ref="B17:F17"/>
    <mergeCell ref="B16:F16"/>
    <mergeCell ref="B18:F18"/>
    <mergeCell ref="B19:F19"/>
    <mergeCell ref="B20:F20"/>
    <mergeCell ref="B14:F14"/>
    <mergeCell ref="B15:F15"/>
    <mergeCell ref="K6:K7"/>
    <mergeCell ref="L6:L7"/>
    <mergeCell ref="M6:M7"/>
    <mergeCell ref="N6:N7"/>
    <mergeCell ref="C4:J4"/>
    <mergeCell ref="J6:J7"/>
    <mergeCell ref="H6:H7"/>
    <mergeCell ref="A6:F7"/>
    <mergeCell ref="I6:I7"/>
  </mergeCells>
  <pageMargins left="0.39370078740157483" right="0.39370078740157483" top="0.39370078740157483" bottom="0.39370078740157483" header="0.39370078740157483" footer="0.39370078740157483"/>
  <pageSetup paperSize="9" scale="55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zoomScaleNormal="100" workbookViewId="0">
      <pane ySplit="6" topLeftCell="A7" activePane="bottomLeft" state="frozen"/>
      <selection pane="bottomLeft" activeCell="D31" sqref="D31"/>
    </sheetView>
  </sheetViews>
  <sheetFormatPr defaultRowHeight="11.25"/>
  <cols>
    <col min="2" max="2" width="0.33203125" customWidth="1"/>
    <col min="3" max="3" width="9.33203125" hidden="1" customWidth="1"/>
    <col min="4" max="4" width="3.33203125" customWidth="1"/>
    <col min="5" max="5" width="2.33203125" customWidth="1"/>
    <col min="6" max="6" width="40.5" customWidth="1"/>
    <col min="7" max="8" width="16.33203125" customWidth="1"/>
    <col min="9" max="9" width="15.1640625" customWidth="1"/>
    <col min="10" max="10" width="18.1640625" customWidth="1"/>
  </cols>
  <sheetData>
    <row r="1" spans="1:10" ht="23.25">
      <c r="A1" s="13" t="s">
        <v>0</v>
      </c>
      <c r="B1" s="13"/>
      <c r="C1" s="13"/>
      <c r="D1" s="13"/>
      <c r="E1" s="13"/>
    </row>
    <row r="3" spans="1:10" ht="18">
      <c r="A3" s="14" t="s">
        <v>1</v>
      </c>
      <c r="B3" s="14"/>
      <c r="C3" s="14"/>
      <c r="D3" s="14"/>
      <c r="E3" s="14"/>
      <c r="F3" s="62" t="s">
        <v>116</v>
      </c>
      <c r="G3" s="62"/>
      <c r="H3" s="35"/>
    </row>
    <row r="4" spans="1:10">
      <c r="F4" s="19"/>
      <c r="G4" s="19"/>
      <c r="H4" s="19"/>
    </row>
    <row r="5" spans="1:10" ht="25.5" customHeight="1">
      <c r="A5" s="15" t="s">
        <v>93</v>
      </c>
      <c r="B5" s="15"/>
      <c r="C5" s="15"/>
      <c r="D5" s="15"/>
      <c r="E5" s="15"/>
      <c r="F5" s="15" t="s">
        <v>94</v>
      </c>
      <c r="G5" s="26" t="s">
        <v>5</v>
      </c>
      <c r="H5" s="37">
        <v>43258</v>
      </c>
      <c r="I5" s="37">
        <v>43259</v>
      </c>
      <c r="J5" s="37">
        <v>43260</v>
      </c>
    </row>
    <row r="6" spans="1:10" ht="12.75" customHeight="1">
      <c r="A6" s="63" t="s">
        <v>4</v>
      </c>
      <c r="B6" s="64"/>
      <c r="C6" s="64"/>
      <c r="D6" s="64"/>
      <c r="E6" s="64"/>
      <c r="F6" s="65"/>
      <c r="G6" s="15" t="s">
        <v>6</v>
      </c>
      <c r="H6" s="36"/>
      <c r="I6" s="38"/>
      <c r="J6" s="38"/>
    </row>
    <row r="7" spans="1:10" ht="30" customHeight="1">
      <c r="A7" s="57">
        <v>1</v>
      </c>
      <c r="B7" s="57"/>
      <c r="C7" s="57"/>
      <c r="D7" s="58" t="s">
        <v>108</v>
      </c>
      <c r="E7" s="58"/>
      <c r="F7" s="58"/>
      <c r="G7" s="34">
        <v>4475.16</v>
      </c>
      <c r="H7" s="39">
        <v>4475.16</v>
      </c>
      <c r="I7" s="39">
        <v>4475.16</v>
      </c>
      <c r="J7" s="39">
        <v>4475.16</v>
      </c>
    </row>
    <row r="8" spans="1:10" ht="30" customHeight="1">
      <c r="A8" s="57">
        <v>2</v>
      </c>
      <c r="B8" s="57"/>
      <c r="C8" s="57"/>
      <c r="D8" s="58" t="s">
        <v>95</v>
      </c>
      <c r="E8" s="58"/>
      <c r="F8" s="58"/>
      <c r="G8" s="34">
        <v>350929.52</v>
      </c>
      <c r="H8" s="39"/>
      <c r="I8" s="46"/>
      <c r="J8" s="46"/>
    </row>
    <row r="9" spans="1:10" ht="30" customHeight="1">
      <c r="A9" s="57">
        <v>3</v>
      </c>
      <c r="B9" s="57"/>
      <c r="C9" s="57"/>
      <c r="D9" s="58" t="s">
        <v>106</v>
      </c>
      <c r="E9" s="58"/>
      <c r="F9" s="58"/>
      <c r="G9" s="34">
        <v>7479.45</v>
      </c>
      <c r="H9" s="34">
        <v>7479.45</v>
      </c>
      <c r="I9" s="34">
        <v>7479.45</v>
      </c>
      <c r="J9" s="34">
        <v>7479.45</v>
      </c>
    </row>
    <row r="10" spans="1:10" ht="30" customHeight="1">
      <c r="A10" s="57">
        <v>4</v>
      </c>
      <c r="B10" s="57"/>
      <c r="C10" s="57"/>
      <c r="D10" s="58" t="s">
        <v>107</v>
      </c>
      <c r="E10" s="58"/>
      <c r="F10" s="58"/>
      <c r="G10" s="34">
        <v>3327</v>
      </c>
      <c r="H10" s="34">
        <v>3327</v>
      </c>
      <c r="I10" s="34">
        <v>3327</v>
      </c>
      <c r="J10" s="34">
        <v>3327</v>
      </c>
    </row>
    <row r="11" spans="1:10" ht="30" customHeight="1">
      <c r="A11" s="57">
        <v>5</v>
      </c>
      <c r="B11" s="57"/>
      <c r="C11" s="57"/>
      <c r="D11" s="58" t="s">
        <v>109</v>
      </c>
      <c r="E11" s="58"/>
      <c r="F11" s="58"/>
      <c r="G11" s="34">
        <v>20000</v>
      </c>
      <c r="H11" s="34">
        <v>20000</v>
      </c>
      <c r="I11" s="34">
        <v>20000</v>
      </c>
      <c r="J11" s="34">
        <v>20000</v>
      </c>
    </row>
    <row r="12" spans="1:10" ht="30" customHeight="1">
      <c r="A12" s="57">
        <v>6</v>
      </c>
      <c r="B12" s="57"/>
      <c r="C12" s="57"/>
      <c r="D12" s="58" t="s">
        <v>110</v>
      </c>
      <c r="E12" s="58"/>
      <c r="F12" s="58"/>
      <c r="G12" s="34">
        <v>862827.68</v>
      </c>
      <c r="H12" s="34">
        <v>862827.68</v>
      </c>
      <c r="I12" s="34">
        <v>862827.68</v>
      </c>
      <c r="J12" s="34">
        <v>862827.68</v>
      </c>
    </row>
    <row r="13" spans="1:10" ht="30" customHeight="1">
      <c r="A13" s="57">
        <v>7</v>
      </c>
      <c r="B13" s="57"/>
      <c r="C13" s="57"/>
      <c r="D13" s="58" t="s">
        <v>111</v>
      </c>
      <c r="E13" s="58"/>
      <c r="F13" s="58"/>
      <c r="G13" s="47">
        <v>32861</v>
      </c>
      <c r="H13" s="47">
        <v>32861</v>
      </c>
      <c r="I13" s="47">
        <v>32861</v>
      </c>
      <c r="J13" s="47">
        <v>32861</v>
      </c>
    </row>
    <row r="14" spans="1:10" ht="30" customHeight="1">
      <c r="A14" s="57">
        <v>8</v>
      </c>
      <c r="B14" s="57"/>
      <c r="C14" s="57"/>
      <c r="D14" s="58" t="s">
        <v>112</v>
      </c>
      <c r="E14" s="58"/>
      <c r="F14" s="58"/>
      <c r="G14" s="34">
        <v>27900</v>
      </c>
      <c r="H14" s="12"/>
      <c r="I14" s="12"/>
      <c r="J14" s="12"/>
    </row>
    <row r="15" spans="1:10" ht="30" customHeight="1">
      <c r="A15" s="57">
        <v>9</v>
      </c>
      <c r="B15" s="57"/>
      <c r="C15" s="57"/>
      <c r="D15" s="58" t="s">
        <v>113</v>
      </c>
      <c r="E15" s="58"/>
      <c r="F15" s="58"/>
      <c r="G15" s="34">
        <v>24659.05</v>
      </c>
      <c r="H15" s="34">
        <v>24659.05</v>
      </c>
      <c r="I15" s="34">
        <v>24659.05</v>
      </c>
      <c r="J15" s="34">
        <v>24659.05</v>
      </c>
    </row>
    <row r="16" spans="1:10" ht="30" customHeight="1">
      <c r="A16" s="57">
        <v>10</v>
      </c>
      <c r="B16" s="57"/>
      <c r="C16" s="57"/>
      <c r="D16" s="58" t="s">
        <v>114</v>
      </c>
      <c r="E16" s="58"/>
      <c r="F16" s="58"/>
      <c r="G16" s="34">
        <v>49205.48</v>
      </c>
      <c r="H16" s="21"/>
      <c r="I16" s="21"/>
      <c r="J16" s="21"/>
    </row>
    <row r="17" spans="1:10" ht="55.5" customHeight="1">
      <c r="A17" s="59" t="s">
        <v>97</v>
      </c>
      <c r="B17" s="60"/>
      <c r="C17" s="60"/>
      <c r="D17" s="60"/>
      <c r="E17" s="60"/>
      <c r="F17" s="61"/>
      <c r="G17" s="22">
        <f>SUM(G7:G16)</f>
        <v>1383664.34</v>
      </c>
      <c r="H17" s="22">
        <f>SUM(H7:H16)</f>
        <v>955629.34000000008</v>
      </c>
      <c r="I17" s="22">
        <f>SUM(I7:I16)</f>
        <v>955629.34000000008</v>
      </c>
      <c r="J17" s="22">
        <f>SUM(J7:J16)</f>
        <v>955629.34000000008</v>
      </c>
    </row>
    <row r="18" spans="1:10" ht="11.25" customHeight="1"/>
  </sheetData>
  <mergeCells count="23">
    <mergeCell ref="A17:F17"/>
    <mergeCell ref="A14:C14"/>
    <mergeCell ref="D14:F14"/>
    <mergeCell ref="F3:G3"/>
    <mergeCell ref="A12:C12"/>
    <mergeCell ref="D12:F12"/>
    <mergeCell ref="A10:C10"/>
    <mergeCell ref="D10:F10"/>
    <mergeCell ref="A7:C7"/>
    <mergeCell ref="D7:F7"/>
    <mergeCell ref="A9:C9"/>
    <mergeCell ref="D9:F9"/>
    <mergeCell ref="A6:F6"/>
    <mergeCell ref="A16:C16"/>
    <mergeCell ref="D16:F16"/>
    <mergeCell ref="A8:C8"/>
    <mergeCell ref="A15:C15"/>
    <mergeCell ref="D15:F15"/>
    <mergeCell ref="D8:F8"/>
    <mergeCell ref="A11:C11"/>
    <mergeCell ref="D11:F11"/>
    <mergeCell ref="A13:C13"/>
    <mergeCell ref="D13:F13"/>
  </mergeCells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zoomScaleNormal="100" workbookViewId="0">
      <pane ySplit="6" topLeftCell="A7" activePane="bottomLeft" state="frozen"/>
      <selection pane="bottomLeft" activeCell="D42" sqref="D42"/>
    </sheetView>
  </sheetViews>
  <sheetFormatPr defaultRowHeight="11.25"/>
  <cols>
    <col min="1" max="1" width="9.33203125" customWidth="1"/>
    <col min="2" max="2" width="3.33203125" customWidth="1"/>
    <col min="3" max="3" width="2.33203125" customWidth="1"/>
    <col min="4" max="4" width="26.6640625" customWidth="1"/>
    <col min="5" max="5" width="16.33203125" customWidth="1"/>
    <col min="6" max="6" width="16" customWidth="1"/>
  </cols>
  <sheetData>
    <row r="1" spans="1:6" ht="23.25">
      <c r="A1" s="13" t="s">
        <v>0</v>
      </c>
      <c r="B1" s="13"/>
      <c r="C1" s="13"/>
    </row>
    <row r="3" spans="1:6" ht="18">
      <c r="A3" s="14" t="s">
        <v>1</v>
      </c>
      <c r="B3" s="14"/>
      <c r="C3" s="14"/>
      <c r="D3" s="62" t="s">
        <v>92</v>
      </c>
      <c r="E3" s="62"/>
    </row>
    <row r="4" spans="1:6">
      <c r="D4" s="19"/>
      <c r="E4" s="19"/>
    </row>
    <row r="5" spans="1:6" ht="25.5" customHeight="1">
      <c r="A5" s="15" t="s">
        <v>93</v>
      </c>
      <c r="B5" s="15"/>
      <c r="C5" s="15"/>
      <c r="D5" s="15" t="s">
        <v>94</v>
      </c>
      <c r="E5" s="26" t="s">
        <v>5</v>
      </c>
      <c r="F5" s="66">
        <v>43257</v>
      </c>
    </row>
    <row r="6" spans="1:6" ht="12.75">
      <c r="A6" s="68" t="s">
        <v>4</v>
      </c>
      <c r="B6" s="68"/>
      <c r="C6" s="68"/>
      <c r="D6" s="68"/>
      <c r="E6" s="15" t="s">
        <v>6</v>
      </c>
      <c r="F6" s="67"/>
    </row>
    <row r="7" spans="1:6" ht="22.5" customHeight="1">
      <c r="A7" s="40">
        <v>1</v>
      </c>
      <c r="B7" s="72" t="s">
        <v>101</v>
      </c>
      <c r="C7" s="73"/>
      <c r="D7" s="74"/>
      <c r="E7" s="44">
        <v>27899.24</v>
      </c>
      <c r="F7" s="44">
        <v>27899.24</v>
      </c>
    </row>
    <row r="8" spans="1:6" ht="22.5" customHeight="1">
      <c r="A8" s="40">
        <v>2</v>
      </c>
      <c r="B8" s="72" t="s">
        <v>96</v>
      </c>
      <c r="C8" s="73"/>
      <c r="D8" s="74"/>
      <c r="E8" s="44">
        <v>1863.04</v>
      </c>
      <c r="F8" s="44">
        <v>1863.64</v>
      </c>
    </row>
    <row r="9" spans="1:6" ht="11.25" customHeight="1">
      <c r="A9" s="40">
        <v>3</v>
      </c>
      <c r="B9" s="72" t="s">
        <v>99</v>
      </c>
      <c r="C9" s="73"/>
      <c r="D9" s="74"/>
      <c r="E9" s="44">
        <v>14854.79</v>
      </c>
      <c r="F9" s="44">
        <v>14854.79</v>
      </c>
    </row>
    <row r="10" spans="1:6" ht="24.95" customHeight="1">
      <c r="A10" s="40">
        <v>4</v>
      </c>
      <c r="B10" s="41" t="s">
        <v>98</v>
      </c>
      <c r="C10" s="42"/>
      <c r="D10" s="43"/>
      <c r="E10" s="45">
        <v>643463.89</v>
      </c>
      <c r="F10" s="45">
        <v>643463.89</v>
      </c>
    </row>
    <row r="11" spans="1:6" ht="24.95" customHeight="1">
      <c r="A11" s="40">
        <v>5</v>
      </c>
      <c r="B11" s="72" t="s">
        <v>105</v>
      </c>
      <c r="C11" s="73"/>
      <c r="D11" s="74"/>
      <c r="E11" s="44">
        <v>3383</v>
      </c>
      <c r="F11" s="44">
        <v>3383</v>
      </c>
    </row>
    <row r="12" spans="1:6" ht="24.75" customHeight="1">
      <c r="A12" s="40">
        <v>6</v>
      </c>
      <c r="B12" s="72" t="s">
        <v>100</v>
      </c>
      <c r="C12" s="73"/>
      <c r="D12" s="74"/>
      <c r="E12" s="44">
        <v>248698.73</v>
      </c>
      <c r="F12" s="44">
        <v>248698.73</v>
      </c>
    </row>
    <row r="13" spans="1:6" ht="12.75" customHeight="1">
      <c r="A13" s="69"/>
      <c r="B13" s="70"/>
      <c r="C13" s="70"/>
      <c r="D13" s="71"/>
      <c r="E13" s="18"/>
      <c r="F13" s="18"/>
    </row>
    <row r="14" spans="1:6" ht="55.5" customHeight="1">
      <c r="A14" s="59" t="s">
        <v>97</v>
      </c>
      <c r="B14" s="60"/>
      <c r="C14" s="60"/>
      <c r="D14" s="61"/>
      <c r="E14" s="22">
        <f>SUM(E7:E13)</f>
        <v>940162.69</v>
      </c>
      <c r="F14" s="22">
        <f>SUM(F7:F13)</f>
        <v>940163.29</v>
      </c>
    </row>
    <row r="15" spans="1:6" ht="11.25" customHeight="1"/>
  </sheetData>
  <mergeCells count="10">
    <mergeCell ref="F5:F6"/>
    <mergeCell ref="D3:E3"/>
    <mergeCell ref="A6:D6"/>
    <mergeCell ref="A14:D14"/>
    <mergeCell ref="A13:D13"/>
    <mergeCell ref="B11:D11"/>
    <mergeCell ref="B9:D9"/>
    <mergeCell ref="B8:D8"/>
    <mergeCell ref="B7:D7"/>
    <mergeCell ref="B12:D12"/>
  </mergeCells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7"/>
  <sheetViews>
    <sheetView zoomScaleNormal="100" workbookViewId="0">
      <pane ySplit="6" topLeftCell="A25" activePane="bottomLeft" state="frozen"/>
      <selection pane="bottomLeft" activeCell="A8" sqref="A8:B22"/>
    </sheetView>
  </sheetViews>
  <sheetFormatPr defaultRowHeight="11.25"/>
  <cols>
    <col min="1" max="1" width="34.1640625" customWidth="1"/>
    <col min="2" max="2" width="12.83203125" customWidth="1"/>
  </cols>
  <sheetData>
    <row r="1" spans="1:2" ht="23.25">
      <c r="A1" s="13" t="s">
        <v>0</v>
      </c>
    </row>
    <row r="4" spans="1:2" ht="12.75" customHeight="1">
      <c r="A4" s="15" t="s">
        <v>2</v>
      </c>
      <c r="B4" s="25"/>
    </row>
    <row r="5" spans="1:2" ht="25.5" customHeight="1">
      <c r="A5" s="15" t="s">
        <v>93</v>
      </c>
      <c r="B5" s="75" t="s">
        <v>104</v>
      </c>
    </row>
    <row r="6" spans="1:2" ht="12.75" customHeight="1">
      <c r="A6" s="24" t="s">
        <v>4</v>
      </c>
      <c r="B6" s="68"/>
    </row>
    <row r="7" spans="1:2" ht="24.95" customHeight="1">
      <c r="A7" s="31" t="s">
        <v>102</v>
      </c>
      <c r="B7" s="17"/>
    </row>
    <row r="8" spans="1:2" ht="24.95" customHeight="1">
      <c r="A8" s="30"/>
      <c r="B8" s="4"/>
    </row>
    <row r="9" spans="1:2" ht="27" customHeight="1">
      <c r="A9" s="30"/>
      <c r="B9" s="4"/>
    </row>
    <row r="10" spans="1:2" ht="27" customHeight="1">
      <c r="A10" s="29"/>
      <c r="B10" s="4"/>
    </row>
    <row r="11" spans="1:2" ht="27" customHeight="1">
      <c r="A11" s="29"/>
      <c r="B11" s="4"/>
    </row>
    <row r="12" spans="1:2" ht="27" customHeight="1">
      <c r="A12" s="29"/>
      <c r="B12" s="4"/>
    </row>
    <row r="13" spans="1:2" ht="27" customHeight="1">
      <c r="A13" s="29"/>
      <c r="B13" s="4"/>
    </row>
    <row r="14" spans="1:2" ht="27" customHeight="1">
      <c r="A14" s="29"/>
      <c r="B14" s="4"/>
    </row>
    <row r="15" spans="1:2" ht="27" customHeight="1">
      <c r="A15" s="29"/>
      <c r="B15" s="4"/>
    </row>
    <row r="16" spans="1:2" ht="27" customHeight="1">
      <c r="A16" s="29"/>
      <c r="B16" s="4"/>
    </row>
    <row r="17" spans="1:2" ht="27" customHeight="1">
      <c r="A17" s="29"/>
      <c r="B17" s="4"/>
    </row>
    <row r="18" spans="1:2" ht="27" customHeight="1">
      <c r="A18" s="29"/>
      <c r="B18" s="4"/>
    </row>
    <row r="19" spans="1:2" ht="27" customHeight="1">
      <c r="A19" s="29"/>
      <c r="B19" s="4"/>
    </row>
    <row r="20" spans="1:2" ht="27" customHeight="1">
      <c r="A20" s="29"/>
      <c r="B20" s="4"/>
    </row>
    <row r="21" spans="1:2" ht="27" customHeight="1">
      <c r="A21" s="29"/>
      <c r="B21" s="4"/>
    </row>
    <row r="22" spans="1:2" ht="27" customHeight="1">
      <c r="A22" s="29"/>
      <c r="B22" s="4"/>
    </row>
    <row r="23" spans="1:2" ht="27" customHeight="1">
      <c r="A23" s="29"/>
      <c r="B23" s="4"/>
    </row>
    <row r="24" spans="1:2" ht="20.25" customHeight="1">
      <c r="A24" s="23" t="s">
        <v>8</v>
      </c>
      <c r="B24" s="18">
        <f>SUM(B8:B23)</f>
        <v>0</v>
      </c>
    </row>
    <row r="25" spans="1:2" ht="24.75" customHeight="1">
      <c r="A25" s="32" t="s">
        <v>103</v>
      </c>
      <c r="B25" s="16"/>
    </row>
    <row r="26" spans="1:2" ht="24.75" customHeight="1">
      <c r="A26" s="27"/>
      <c r="B26" s="4"/>
    </row>
    <row r="27" spans="1:2" ht="24.75" customHeight="1">
      <c r="A27" s="27"/>
      <c r="B27" s="4"/>
    </row>
    <row r="28" spans="1:2" ht="24.75" customHeight="1">
      <c r="A28" s="27"/>
      <c r="B28" s="20"/>
    </row>
    <row r="29" spans="1:2" ht="24.75" customHeight="1">
      <c r="A29" s="33"/>
      <c r="B29" s="4"/>
    </row>
    <row r="30" spans="1:2" ht="24.75" customHeight="1">
      <c r="A30" s="33"/>
      <c r="B30" s="4"/>
    </row>
    <row r="31" spans="1:2" ht="24.75" customHeight="1">
      <c r="A31" s="33"/>
      <c r="B31" s="4"/>
    </row>
    <row r="32" spans="1:2" ht="24.75" customHeight="1">
      <c r="A32" s="33"/>
      <c r="B32" s="4"/>
    </row>
    <row r="33" spans="1:2" ht="24.75" customHeight="1">
      <c r="A33" s="33"/>
      <c r="B33" s="20"/>
    </row>
    <row r="34" spans="1:2" ht="24.75" customHeight="1">
      <c r="A34" s="27"/>
      <c r="B34" s="4"/>
    </row>
    <row r="35" spans="1:2" ht="12.75" customHeight="1">
      <c r="A35" s="23" t="s">
        <v>8</v>
      </c>
      <c r="B35" s="18">
        <f>SUM(B26:B34)</f>
        <v>0</v>
      </c>
    </row>
    <row r="36" spans="1:2" ht="55.5" customHeight="1">
      <c r="A36" s="28" t="s">
        <v>97</v>
      </c>
      <c r="B36" s="22">
        <f>B35+B24</f>
        <v>0</v>
      </c>
    </row>
    <row r="37" spans="1:2" ht="11.25" customHeight="1"/>
  </sheetData>
  <mergeCells count="1">
    <mergeCell ref="B5:B6"/>
  </mergeCells>
  <pageMargins left="0.25" right="0.25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zoomScale="60" zoomScaleNormal="100" workbookViewId="0">
      <selection activeCell="H41" sqref="H41"/>
    </sheetView>
  </sheetViews>
  <sheetFormatPr defaultRowHeight="11.25"/>
  <cols>
    <col min="2" max="2" width="21.33203125" customWidth="1"/>
    <col min="3" max="3" width="17" customWidth="1"/>
    <col min="4" max="4" width="15.33203125" customWidth="1"/>
    <col min="5" max="5" width="16.6640625" customWidth="1"/>
  </cols>
  <sheetData>
    <row r="1" spans="1:9" ht="12.75">
      <c r="A1" s="6" t="s">
        <v>9</v>
      </c>
      <c r="B1" s="6" t="s">
        <v>10</v>
      </c>
      <c r="C1" s="6" t="s">
        <v>11</v>
      </c>
      <c r="D1" s="6" t="s">
        <v>3</v>
      </c>
      <c r="E1" s="6" t="s">
        <v>12</v>
      </c>
      <c r="F1" s="6" t="s">
        <v>13</v>
      </c>
      <c r="G1" s="6" t="s">
        <v>14</v>
      </c>
      <c r="H1" s="6" t="s">
        <v>15</v>
      </c>
      <c r="I1" s="6" t="s">
        <v>16</v>
      </c>
    </row>
    <row r="2" spans="1:9">
      <c r="A2" s="7" t="s">
        <v>17</v>
      </c>
      <c r="B2" s="7" t="s">
        <v>18</v>
      </c>
      <c r="C2" s="8">
        <v>59231.23</v>
      </c>
      <c r="D2" s="7" t="s">
        <v>7</v>
      </c>
      <c r="E2" s="9" t="s">
        <v>19</v>
      </c>
      <c r="F2" s="9" t="s">
        <v>20</v>
      </c>
      <c r="G2" s="10">
        <v>0</v>
      </c>
      <c r="H2" s="10">
        <v>100</v>
      </c>
      <c r="I2" s="10">
        <v>100</v>
      </c>
    </row>
    <row r="3" spans="1:9">
      <c r="A3" s="7" t="s">
        <v>21</v>
      </c>
      <c r="B3" s="7" t="s">
        <v>22</v>
      </c>
      <c r="C3" s="8">
        <v>4693.34</v>
      </c>
      <c r="D3" s="7" t="s">
        <v>7</v>
      </c>
      <c r="E3" s="9" t="s">
        <v>19</v>
      </c>
      <c r="F3" s="9" t="s">
        <v>23</v>
      </c>
      <c r="G3" s="10">
        <v>0</v>
      </c>
      <c r="H3" s="10">
        <v>100</v>
      </c>
      <c r="I3" s="10">
        <v>100</v>
      </c>
    </row>
    <row r="4" spans="1:9">
      <c r="A4" s="7" t="s">
        <v>24</v>
      </c>
      <c r="B4" s="7" t="s">
        <v>25</v>
      </c>
      <c r="C4" s="8">
        <v>21822.09</v>
      </c>
      <c r="D4" s="7" t="s">
        <v>7</v>
      </c>
      <c r="E4" s="9" t="s">
        <v>19</v>
      </c>
      <c r="F4" s="9" t="s">
        <v>23</v>
      </c>
      <c r="G4" s="10">
        <v>0</v>
      </c>
      <c r="H4" s="10">
        <v>100</v>
      </c>
      <c r="I4" s="10">
        <v>100</v>
      </c>
    </row>
    <row r="5" spans="1:9">
      <c r="A5" s="7" t="s">
        <v>26</v>
      </c>
      <c r="B5" s="7" t="s">
        <v>27</v>
      </c>
      <c r="C5" s="8">
        <v>119490.34</v>
      </c>
      <c r="D5" s="7" t="s">
        <v>7</v>
      </c>
      <c r="E5" s="9" t="s">
        <v>19</v>
      </c>
      <c r="F5" s="9" t="s">
        <v>23</v>
      </c>
      <c r="G5" s="10">
        <v>0</v>
      </c>
      <c r="H5" s="10">
        <v>100</v>
      </c>
      <c r="I5" s="10">
        <v>100</v>
      </c>
    </row>
    <row r="6" spans="1:9">
      <c r="A6" s="7" t="s">
        <v>28</v>
      </c>
      <c r="B6" s="7" t="s">
        <v>29</v>
      </c>
      <c r="C6" s="8">
        <v>8180.02</v>
      </c>
      <c r="D6" s="7" t="s">
        <v>7</v>
      </c>
      <c r="E6" s="9" t="s">
        <v>19</v>
      </c>
      <c r="F6" s="9" t="s">
        <v>23</v>
      </c>
      <c r="G6" s="10">
        <v>0</v>
      </c>
      <c r="H6" s="10">
        <v>100</v>
      </c>
      <c r="I6" s="10">
        <v>100</v>
      </c>
    </row>
    <row r="7" spans="1:9">
      <c r="A7" s="7" t="s">
        <v>30</v>
      </c>
      <c r="B7" s="7" t="s">
        <v>31</v>
      </c>
      <c r="C7" s="8">
        <v>192502.35</v>
      </c>
      <c r="D7" s="7" t="s">
        <v>7</v>
      </c>
      <c r="E7" s="9" t="s">
        <v>19</v>
      </c>
      <c r="F7" s="9" t="s">
        <v>32</v>
      </c>
      <c r="G7" s="10">
        <v>68</v>
      </c>
      <c r="H7" s="10">
        <v>100</v>
      </c>
      <c r="I7" s="10">
        <v>32</v>
      </c>
    </row>
    <row r="8" spans="1:9">
      <c r="A8" s="7" t="s">
        <v>33</v>
      </c>
      <c r="B8" s="7" t="s">
        <v>34</v>
      </c>
      <c r="C8" s="8">
        <v>74681.460000000006</v>
      </c>
      <c r="D8" s="7" t="s">
        <v>7</v>
      </c>
      <c r="E8" s="9" t="s">
        <v>19</v>
      </c>
      <c r="F8" s="9" t="s">
        <v>35</v>
      </c>
      <c r="G8" s="10">
        <v>0</v>
      </c>
      <c r="H8" s="10">
        <v>100</v>
      </c>
      <c r="I8" s="10">
        <v>100</v>
      </c>
    </row>
    <row r="9" spans="1:9">
      <c r="A9" s="7" t="s">
        <v>36</v>
      </c>
      <c r="B9" s="7" t="s">
        <v>37</v>
      </c>
      <c r="C9" s="8">
        <v>12086.69</v>
      </c>
      <c r="D9" s="7" t="s">
        <v>7</v>
      </c>
      <c r="E9" s="9" t="s">
        <v>19</v>
      </c>
      <c r="F9" s="9" t="s">
        <v>20</v>
      </c>
      <c r="G9" s="10">
        <v>0</v>
      </c>
      <c r="H9" s="10">
        <v>100</v>
      </c>
      <c r="I9" s="10">
        <v>100</v>
      </c>
    </row>
    <row r="10" spans="1:9">
      <c r="A10" s="7" t="s">
        <v>38</v>
      </c>
      <c r="B10" s="7" t="s">
        <v>39</v>
      </c>
      <c r="C10" s="8">
        <v>37340.730000000003</v>
      </c>
      <c r="D10" s="7" t="s">
        <v>7</v>
      </c>
      <c r="E10" s="9" t="s">
        <v>19</v>
      </c>
      <c r="F10" s="9" t="s">
        <v>20</v>
      </c>
      <c r="G10" s="10">
        <v>0</v>
      </c>
      <c r="H10" s="10">
        <v>100</v>
      </c>
      <c r="I10" s="10">
        <v>100</v>
      </c>
    </row>
    <row r="11" spans="1:9">
      <c r="A11" s="7" t="s">
        <v>40</v>
      </c>
      <c r="B11" s="7" t="s">
        <v>41</v>
      </c>
      <c r="C11" s="8">
        <v>29813.82</v>
      </c>
      <c r="D11" s="7" t="s">
        <v>7</v>
      </c>
      <c r="E11" s="7" t="s">
        <v>19</v>
      </c>
      <c r="F11" s="7" t="s">
        <v>42</v>
      </c>
      <c r="G11" s="10">
        <v>0</v>
      </c>
      <c r="H11" s="10">
        <v>100</v>
      </c>
      <c r="I11" s="10">
        <v>100</v>
      </c>
    </row>
    <row r="12" spans="1:9">
      <c r="A12" s="7" t="s">
        <v>43</v>
      </c>
      <c r="B12" s="7" t="s">
        <v>44</v>
      </c>
      <c r="C12" s="8">
        <v>37824.19</v>
      </c>
      <c r="D12" s="7" t="s">
        <v>7</v>
      </c>
      <c r="E12" s="7" t="s">
        <v>19</v>
      </c>
      <c r="F12" s="7" t="s">
        <v>42</v>
      </c>
      <c r="G12" s="10">
        <v>0</v>
      </c>
      <c r="H12" s="10">
        <v>100</v>
      </c>
      <c r="I12" s="10">
        <v>100</v>
      </c>
    </row>
    <row r="13" spans="1:9">
      <c r="A13" s="7" t="s">
        <v>45</v>
      </c>
      <c r="B13" s="7" t="s">
        <v>46</v>
      </c>
      <c r="C13" s="8">
        <v>2573.41</v>
      </c>
      <c r="D13" s="7" t="s">
        <v>7</v>
      </c>
      <c r="E13" s="9" t="s">
        <v>19</v>
      </c>
      <c r="F13" s="9" t="s">
        <v>23</v>
      </c>
      <c r="G13" s="10">
        <v>0</v>
      </c>
      <c r="H13" s="10">
        <v>100</v>
      </c>
      <c r="I13" s="10">
        <v>100</v>
      </c>
    </row>
    <row r="14" spans="1:9">
      <c r="A14" s="7" t="s">
        <v>47</v>
      </c>
      <c r="B14" s="7" t="s">
        <v>48</v>
      </c>
      <c r="C14" s="8">
        <v>186703.66</v>
      </c>
      <c r="D14" s="7" t="s">
        <v>7</v>
      </c>
      <c r="E14" s="7" t="s">
        <v>19</v>
      </c>
      <c r="F14" s="7" t="s">
        <v>49</v>
      </c>
      <c r="G14" s="10">
        <v>0</v>
      </c>
      <c r="H14" s="10">
        <v>100</v>
      </c>
      <c r="I14" s="10">
        <v>100</v>
      </c>
    </row>
    <row r="15" spans="1:9">
      <c r="A15" s="7" t="s">
        <v>50</v>
      </c>
      <c r="B15" s="7" t="s">
        <v>51</v>
      </c>
      <c r="C15" s="11">
        <v>965.88</v>
      </c>
      <c r="D15" s="7" t="s">
        <v>7</v>
      </c>
      <c r="E15" s="9" t="s">
        <v>19</v>
      </c>
      <c r="F15" s="9" t="s">
        <v>32</v>
      </c>
      <c r="G15" s="10">
        <v>0</v>
      </c>
      <c r="H15" s="10">
        <v>100</v>
      </c>
      <c r="I15" s="10">
        <v>100</v>
      </c>
    </row>
    <row r="16" spans="1:9">
      <c r="A16" s="7" t="s">
        <v>52</v>
      </c>
      <c r="B16" s="7" t="s">
        <v>53</v>
      </c>
      <c r="C16" s="8">
        <v>1783.78</v>
      </c>
      <c r="D16" s="7" t="s">
        <v>7</v>
      </c>
      <c r="E16" s="7" t="s">
        <v>19</v>
      </c>
      <c r="F16" s="7" t="s">
        <v>54</v>
      </c>
      <c r="G16" s="10">
        <v>0</v>
      </c>
      <c r="H16" s="10">
        <v>100</v>
      </c>
      <c r="I16" s="10">
        <v>100</v>
      </c>
    </row>
    <row r="17" spans="1:9">
      <c r="A17" s="7" t="s">
        <v>55</v>
      </c>
      <c r="B17" s="7" t="s">
        <v>56</v>
      </c>
      <c r="C17" s="8">
        <v>56713.69</v>
      </c>
      <c r="D17" s="7" t="s">
        <v>7</v>
      </c>
      <c r="E17" s="9" t="s">
        <v>19</v>
      </c>
      <c r="F17" s="9" t="s">
        <v>35</v>
      </c>
      <c r="G17" s="10">
        <v>0</v>
      </c>
      <c r="H17" s="10">
        <v>100</v>
      </c>
      <c r="I17" s="10">
        <v>100</v>
      </c>
    </row>
    <row r="18" spans="1:9">
      <c r="A18" s="7" t="s">
        <v>57</v>
      </c>
      <c r="B18" s="7" t="s">
        <v>58</v>
      </c>
      <c r="C18" s="8">
        <v>437887.46</v>
      </c>
      <c r="D18" s="7" t="s">
        <v>7</v>
      </c>
      <c r="E18" s="7" t="s">
        <v>19</v>
      </c>
      <c r="F18" s="7" t="s">
        <v>59</v>
      </c>
      <c r="G18" s="10">
        <v>0</v>
      </c>
      <c r="H18" s="10">
        <v>99</v>
      </c>
      <c r="I18" s="10">
        <v>99</v>
      </c>
    </row>
    <row r="19" spans="1:9">
      <c r="A19" s="7" t="s">
        <v>60</v>
      </c>
      <c r="B19" s="7" t="s">
        <v>61</v>
      </c>
      <c r="C19" s="8">
        <v>25403.84</v>
      </c>
      <c r="D19" s="7" t="s">
        <v>7</v>
      </c>
      <c r="E19" s="7" t="s">
        <v>19</v>
      </c>
      <c r="F19" s="7" t="s">
        <v>49</v>
      </c>
      <c r="G19" s="10">
        <v>0</v>
      </c>
      <c r="H19" s="10">
        <v>100</v>
      </c>
      <c r="I19" s="10">
        <v>100</v>
      </c>
    </row>
    <row r="20" spans="1:9">
      <c r="A20" s="7" t="s">
        <v>62</v>
      </c>
      <c r="B20" s="7" t="s">
        <v>63</v>
      </c>
      <c r="C20" s="8">
        <v>91711.08</v>
      </c>
      <c r="D20" s="7" t="s">
        <v>7</v>
      </c>
      <c r="E20" s="7" t="s">
        <v>19</v>
      </c>
      <c r="F20" s="7" t="s">
        <v>64</v>
      </c>
      <c r="G20" s="10">
        <v>0</v>
      </c>
      <c r="H20" s="10">
        <v>100</v>
      </c>
      <c r="I20" s="10">
        <v>100</v>
      </c>
    </row>
    <row r="21" spans="1:9">
      <c r="A21" s="7" t="s">
        <v>65</v>
      </c>
      <c r="B21" s="7" t="s">
        <v>66</v>
      </c>
      <c r="C21" s="8">
        <v>106819.16</v>
      </c>
      <c r="D21" s="7" t="s">
        <v>7</v>
      </c>
      <c r="E21" s="7" t="s">
        <v>19</v>
      </c>
      <c r="F21" s="7" t="s">
        <v>67</v>
      </c>
      <c r="G21" s="10">
        <v>0</v>
      </c>
      <c r="H21" s="10">
        <v>100</v>
      </c>
      <c r="I21" s="10">
        <v>100</v>
      </c>
    </row>
    <row r="22" spans="1:9">
      <c r="A22" s="7" t="s">
        <v>68</v>
      </c>
      <c r="B22" s="7" t="s">
        <v>69</v>
      </c>
      <c r="C22" s="8">
        <v>11851.52</v>
      </c>
      <c r="D22" s="7" t="s">
        <v>7</v>
      </c>
      <c r="E22" s="7" t="s">
        <v>19</v>
      </c>
      <c r="F22" s="7" t="s">
        <v>67</v>
      </c>
      <c r="G22" s="10">
        <v>0</v>
      </c>
      <c r="H22" s="10">
        <v>100</v>
      </c>
      <c r="I22" s="10">
        <v>100</v>
      </c>
    </row>
    <row r="23" spans="1:9">
      <c r="A23" s="7" t="s">
        <v>70</v>
      </c>
      <c r="B23" s="7" t="s">
        <v>71</v>
      </c>
      <c r="C23" s="8">
        <v>20653.689999999999</v>
      </c>
      <c r="D23" s="7" t="s">
        <v>7</v>
      </c>
      <c r="E23" s="7" t="s">
        <v>19</v>
      </c>
      <c r="F23" s="7" t="s">
        <v>67</v>
      </c>
      <c r="G23" s="10">
        <v>0</v>
      </c>
      <c r="H23" s="10">
        <v>100</v>
      </c>
      <c r="I23" s="10">
        <v>100</v>
      </c>
    </row>
    <row r="24" spans="1:9">
      <c r="A24" s="7" t="s">
        <v>72</v>
      </c>
      <c r="B24" s="7" t="s">
        <v>73</v>
      </c>
      <c r="C24" s="8">
        <v>2665.32</v>
      </c>
      <c r="D24" s="7" t="s">
        <v>7</v>
      </c>
      <c r="E24" s="7" t="s">
        <v>19</v>
      </c>
      <c r="F24" s="7" t="s">
        <v>67</v>
      </c>
      <c r="G24" s="10">
        <v>0</v>
      </c>
      <c r="H24" s="10">
        <v>100</v>
      </c>
      <c r="I24" s="10">
        <v>100</v>
      </c>
    </row>
    <row r="25" spans="1:9">
      <c r="A25" s="7" t="s">
        <v>74</v>
      </c>
      <c r="B25" s="7" t="s">
        <v>75</v>
      </c>
      <c r="C25" s="8">
        <v>3729.31</v>
      </c>
      <c r="D25" s="7" t="s">
        <v>7</v>
      </c>
      <c r="E25" s="7" t="s">
        <v>19</v>
      </c>
      <c r="F25" s="7" t="s">
        <v>67</v>
      </c>
      <c r="G25" s="10">
        <v>0</v>
      </c>
      <c r="H25" s="10">
        <v>100</v>
      </c>
      <c r="I25" s="10">
        <v>100</v>
      </c>
    </row>
    <row r="26" spans="1:9">
      <c r="A26" s="7" t="s">
        <v>76</v>
      </c>
      <c r="B26" s="7" t="s">
        <v>77</v>
      </c>
      <c r="C26" s="8">
        <v>14089.88</v>
      </c>
      <c r="D26" s="7" t="s">
        <v>7</v>
      </c>
      <c r="E26" s="7" t="s">
        <v>19</v>
      </c>
      <c r="F26" s="7" t="s">
        <v>64</v>
      </c>
      <c r="G26" s="10">
        <v>0</v>
      </c>
      <c r="H26" s="10">
        <v>100</v>
      </c>
      <c r="I26" s="10">
        <v>100</v>
      </c>
    </row>
    <row r="27" spans="1:9">
      <c r="A27" s="7" t="s">
        <v>78</v>
      </c>
      <c r="B27" s="7" t="s">
        <v>79</v>
      </c>
      <c r="C27" s="8">
        <v>43620.73</v>
      </c>
      <c r="D27" s="7" t="s">
        <v>7</v>
      </c>
      <c r="E27" s="7" t="s">
        <v>19</v>
      </c>
      <c r="F27" s="7" t="s">
        <v>80</v>
      </c>
      <c r="G27" s="10">
        <v>0</v>
      </c>
      <c r="H27" s="10">
        <v>100</v>
      </c>
      <c r="I27" s="10">
        <v>100</v>
      </c>
    </row>
    <row r="28" spans="1:9">
      <c r="A28" s="7" t="s">
        <v>81</v>
      </c>
      <c r="B28" s="7" t="s">
        <v>82</v>
      </c>
      <c r="C28" s="8">
        <v>10774.61</v>
      </c>
      <c r="D28" s="7" t="s">
        <v>7</v>
      </c>
      <c r="E28" s="7" t="s">
        <v>19</v>
      </c>
      <c r="F28" s="7" t="s">
        <v>80</v>
      </c>
      <c r="G28" s="10">
        <v>0</v>
      </c>
      <c r="H28" s="10">
        <v>100</v>
      </c>
      <c r="I28" s="10">
        <v>100</v>
      </c>
    </row>
    <row r="29" spans="1:9">
      <c r="A29" s="7" t="s">
        <v>83</v>
      </c>
      <c r="B29" s="7" t="s">
        <v>84</v>
      </c>
      <c r="C29" s="8">
        <v>4144.08</v>
      </c>
      <c r="D29" s="7" t="s">
        <v>7</v>
      </c>
      <c r="E29" s="7" t="s">
        <v>19</v>
      </c>
      <c r="F29" s="7" t="s">
        <v>85</v>
      </c>
      <c r="G29" s="10">
        <v>0</v>
      </c>
      <c r="H29" s="10">
        <v>100</v>
      </c>
      <c r="I29" s="10">
        <v>100</v>
      </c>
    </row>
    <row r="30" spans="1:9">
      <c r="A30" s="7" t="s">
        <v>86</v>
      </c>
      <c r="B30" s="7" t="s">
        <v>87</v>
      </c>
      <c r="C30" s="8">
        <v>10464.700000000001</v>
      </c>
      <c r="D30" s="7" t="s">
        <v>7</v>
      </c>
      <c r="E30" s="7" t="s">
        <v>19</v>
      </c>
      <c r="F30" s="7" t="s">
        <v>85</v>
      </c>
      <c r="G30" s="10">
        <v>0</v>
      </c>
      <c r="H30" s="10">
        <v>100</v>
      </c>
      <c r="I30" s="10">
        <v>100</v>
      </c>
    </row>
    <row r="31" spans="1:9">
      <c r="A31" s="7" t="s">
        <v>88</v>
      </c>
      <c r="B31" s="7" t="s">
        <v>89</v>
      </c>
      <c r="C31" s="8">
        <v>38862.14</v>
      </c>
      <c r="D31" s="7" t="s">
        <v>7</v>
      </c>
      <c r="E31" s="7" t="s">
        <v>19</v>
      </c>
      <c r="F31" s="7" t="s">
        <v>85</v>
      </c>
      <c r="G31" s="10">
        <v>0</v>
      </c>
      <c r="H31" s="10">
        <v>100</v>
      </c>
      <c r="I31" s="10">
        <v>100</v>
      </c>
    </row>
    <row r="32" spans="1:9">
      <c r="A32" s="7" t="s">
        <v>90</v>
      </c>
      <c r="B32" s="7" t="s">
        <v>91</v>
      </c>
      <c r="C32" s="8">
        <v>5871.06</v>
      </c>
      <c r="D32" s="7" t="s">
        <v>7</v>
      </c>
      <c r="E32" s="7" t="s">
        <v>19</v>
      </c>
      <c r="F32" s="7" t="s">
        <v>85</v>
      </c>
      <c r="G32" s="10">
        <v>0</v>
      </c>
      <c r="H32" s="10">
        <v>100</v>
      </c>
      <c r="I32" s="10">
        <v>100</v>
      </c>
    </row>
  </sheetData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АТМ-БУД</vt:lpstr>
      <vt:lpstr>Димитренко Т.Н.</vt:lpstr>
      <vt:lpstr>Зелинский</vt:lpstr>
      <vt:lpstr>Декор по счетам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Natasha</cp:lastModifiedBy>
  <cp:revision>1</cp:revision>
  <cp:lastPrinted>2017-12-24T21:15:27Z</cp:lastPrinted>
  <dcterms:created xsi:type="dcterms:W3CDTF">2017-05-05T09:48:33Z</dcterms:created>
  <dcterms:modified xsi:type="dcterms:W3CDTF">2018-06-08T10:50:37Z</dcterms:modified>
</cp:coreProperties>
</file>