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0" windowWidth="20730" windowHeight="92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M7" i="1"/>
  <c r="M9" l="1"/>
  <c r="M8"/>
  <c r="N3"/>
  <c r="M3"/>
  <c r="L3"/>
  <c r="J3"/>
  <c r="N2"/>
  <c r="M2"/>
  <c r="J2"/>
</calcChain>
</file>

<file path=xl/sharedStrings.xml><?xml version="1.0" encoding="utf-8"?>
<sst xmlns="http://schemas.openxmlformats.org/spreadsheetml/2006/main" count="27" uniqueCount="26">
  <si>
    <t>Номер заявки</t>
  </si>
  <si>
    <t>Дата создания заявки</t>
  </si>
  <si>
    <t>Место погрузки</t>
  </si>
  <si>
    <t>Место выгрузки</t>
  </si>
  <si>
    <t>Дата погрузки</t>
  </si>
  <si>
    <t>Дата выгрузки</t>
  </si>
  <si>
    <t>Цена Техно с НДС</t>
  </si>
  <si>
    <t>НДС Техно</t>
  </si>
  <si>
    <t>Цена перевозчика</t>
  </si>
  <si>
    <t>НДС перевозчика</t>
  </si>
  <si>
    <t>ТН000023451</t>
  </si>
  <si>
    <t>Красный Сулин</t>
  </si>
  <si>
    <t>Ростов-на-Дону</t>
  </si>
  <si>
    <t>Автомобиль</t>
  </si>
  <si>
    <t>Водитель</t>
  </si>
  <si>
    <t>РЕНО Х777ХХ 77</t>
  </si>
  <si>
    <t>Сергиенко А.В.</t>
  </si>
  <si>
    <t>Прибыль без НДС</t>
  </si>
  <si>
    <t>НДС к уплате</t>
  </si>
  <si>
    <t>ТН000023452</t>
  </si>
  <si>
    <t>Мерседес Е555ЕЕ 34</t>
  </si>
  <si>
    <t>Данилов В.С.</t>
  </si>
  <si>
    <t>Волгоград</t>
  </si>
  <si>
    <t>Итого прибыль:</t>
  </si>
  <si>
    <t>НДС к уплате:</t>
  </si>
  <si>
    <t>Итого сумма с НДС: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</si>
</sst>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C1" workbookViewId="0">
      <selection activeCell="G9" sqref="G9"/>
    </sheetView>
  </sheetViews>
  <sheetFormatPr defaultRowHeight="15"/>
  <cols>
    <col min="1" max="1" width="22.140625" customWidth="1"/>
    <col min="2" max="2" width="10.7109375" bestFit="1" customWidth="1"/>
    <col min="3" max="3" width="14.85546875" bestFit="1" customWidth="1"/>
    <col min="4" max="4" width="11.42578125" bestFit="1" customWidth="1"/>
    <col min="5" max="5" width="12" bestFit="1" customWidth="1"/>
    <col min="6" max="6" width="12.28515625" bestFit="1" customWidth="1"/>
    <col min="7" max="7" width="10.7109375" bestFit="1" customWidth="1"/>
    <col min="8" max="8" width="11" bestFit="1" customWidth="1"/>
    <col min="9" max="9" width="13.42578125" bestFit="1" customWidth="1"/>
    <col min="10" max="10" width="16.5703125" customWidth="1"/>
    <col min="11" max="11" width="20.85546875" customWidth="1"/>
    <col min="12" max="12" width="17.7109375" customWidth="1"/>
    <col min="13" max="13" width="21.42578125" customWidth="1"/>
    <col min="14" max="14" width="13.7109375" customWidth="1"/>
  </cols>
  <sheetData>
    <row r="1" spans="1:14">
      <c r="A1" s="2" t="s">
        <v>1</v>
      </c>
      <c r="B1" s="2" t="s">
        <v>0</v>
      </c>
      <c r="C1" s="2" t="s">
        <v>13</v>
      </c>
      <c r="D1" s="2" t="s">
        <v>14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17</v>
      </c>
      <c r="N1" s="2" t="s">
        <v>18</v>
      </c>
    </row>
    <row r="2" spans="1:14">
      <c r="A2" s="3">
        <v>43314</v>
      </c>
      <c r="B2" s="4" t="s">
        <v>10</v>
      </c>
      <c r="C2" s="4" t="s">
        <v>15</v>
      </c>
      <c r="D2" s="4" t="s">
        <v>16</v>
      </c>
      <c r="E2" s="4" t="s">
        <v>11</v>
      </c>
      <c r="F2" s="4" t="s">
        <v>12</v>
      </c>
      <c r="G2" s="3">
        <v>43315</v>
      </c>
      <c r="H2" s="3">
        <v>43316</v>
      </c>
      <c r="I2" s="5">
        <v>13000</v>
      </c>
      <c r="J2" s="6">
        <f>I2-I2/1.18</f>
        <v>1983.0508474576272</v>
      </c>
      <c r="K2" s="5">
        <v>10000</v>
      </c>
      <c r="L2" s="4">
        <v>0</v>
      </c>
      <c r="M2" s="5">
        <f>(I2-J2)-(K2-L2)</f>
        <v>1016.9491525423728</v>
      </c>
      <c r="N2" s="6">
        <f>J2-L2</f>
        <v>1983.0508474576272</v>
      </c>
    </row>
    <row r="3" spans="1:14">
      <c r="A3" s="3">
        <v>43315</v>
      </c>
      <c r="B3" s="4" t="s">
        <v>19</v>
      </c>
      <c r="C3" s="4" t="s">
        <v>20</v>
      </c>
      <c r="D3" s="4" t="s">
        <v>21</v>
      </c>
      <c r="E3" s="4" t="s">
        <v>11</v>
      </c>
      <c r="F3" s="4" t="s">
        <v>22</v>
      </c>
      <c r="G3" s="3">
        <v>43316</v>
      </c>
      <c r="H3" s="3">
        <v>43317</v>
      </c>
      <c r="I3" s="4">
        <v>23000</v>
      </c>
      <c r="J3" s="6">
        <f>I3-I3/1.18</f>
        <v>3508.4745762711864</v>
      </c>
      <c r="K3" s="5">
        <v>21000</v>
      </c>
      <c r="L3" s="6">
        <f>K3-K3/1.18</f>
        <v>3203.3898305084731</v>
      </c>
      <c r="M3" s="5">
        <f>(I3-J3)-(K3-L3)</f>
        <v>1694.9152542372867</v>
      </c>
      <c r="N3" s="6">
        <f>J3-L3</f>
        <v>305.08474576271328</v>
      </c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" t="s">
        <v>25</v>
      </c>
      <c r="M7" s="5">
        <f>SUM(I2:I3)</f>
        <v>36000</v>
      </c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" t="s">
        <v>23</v>
      </c>
      <c r="M8" s="5">
        <f>M2+M3</f>
        <v>2711.8644067796595</v>
      </c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" t="s">
        <v>24</v>
      </c>
      <c r="M9" s="6">
        <f>N2+N3</f>
        <v>2288.1355932203405</v>
      </c>
      <c r="N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Колобов</dc:creator>
  <cp:lastModifiedBy>RePack by SPecialiST</cp:lastModifiedBy>
  <dcterms:created xsi:type="dcterms:W3CDTF">2018-08-02T10:57:43Z</dcterms:created>
  <dcterms:modified xsi:type="dcterms:W3CDTF">2018-08-15T08:57:02Z</dcterms:modified>
</cp:coreProperties>
</file>