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4" i="1" l="1"/>
  <c r="N14" i="1" s="1"/>
  <c r="M14" i="1" s="1"/>
  <c r="L15" i="1"/>
  <c r="N15" i="1" s="1"/>
  <c r="M15" i="1" s="1"/>
  <c r="L16" i="1"/>
  <c r="N16" i="1" s="1"/>
  <c r="M16" i="1" s="1"/>
  <c r="L17" i="1"/>
  <c r="N17" i="1" s="1"/>
  <c r="M17" i="1" s="1"/>
  <c r="L18" i="1"/>
  <c r="N18" i="1" s="1"/>
  <c r="M18" i="1" s="1"/>
  <c r="L19" i="1"/>
  <c r="N19" i="1" s="1"/>
  <c r="M19" i="1" s="1"/>
  <c r="L13" i="1"/>
  <c r="N13" i="1" s="1"/>
  <c r="L12" i="1"/>
  <c r="L11" i="1"/>
  <c r="N11" i="1"/>
  <c r="M11" i="1" s="1"/>
  <c r="M13" i="1" l="1"/>
  <c r="N12" i="1"/>
  <c r="M12" i="1" s="1"/>
  <c r="M20" i="1" s="1"/>
  <c r="N20" i="1"/>
</calcChain>
</file>

<file path=xl/sharedStrings.xml><?xml version="1.0" encoding="utf-8"?>
<sst xmlns="http://schemas.openxmlformats.org/spreadsheetml/2006/main" count="50" uniqueCount="33">
  <si>
    <t>№
п/п</t>
  </si>
  <si>
    <t>Наименование покупателя</t>
  </si>
  <si>
    <t>ИНН/КПП
покупателя</t>
  </si>
  <si>
    <t>Стоимость продаж, облагаемых налогом, по 
счету-фактуре, разница стоимости по корректи-
ровочному счету-фактуре (без НДС) в рублях и 
копейках по ставке</t>
  </si>
  <si>
    <t>Сумма НДС по счету-фактуре, 
разница суммы налога по 
корректировочному счету-
фактуре в рублях и копейках, 
по ставке</t>
  </si>
  <si>
    <t>в рублях и
копейках</t>
  </si>
  <si>
    <t>18 процентов</t>
  </si>
  <si>
    <t>1</t>
  </si>
  <si>
    <t>Всего</t>
  </si>
  <si>
    <t>Ставка НДС</t>
  </si>
  <si>
    <t>ООО "Примеркин"</t>
  </si>
  <si>
    <t>6666123456/666601001</t>
  </si>
  <si>
    <t xml:space="preserve">Наименование </t>
  </si>
  <si>
    <t>Металлопрокат</t>
  </si>
  <si>
    <t xml:space="preserve">Количество </t>
  </si>
  <si>
    <t>Стоимость за 1 ед.</t>
  </si>
  <si>
    <t>Ед. изм.</t>
  </si>
  <si>
    <t>шт.</t>
  </si>
  <si>
    <t>Трубные изделия</t>
  </si>
  <si>
    <t>Долбежный станок Stalex B5013 376602</t>
  </si>
  <si>
    <t>т.</t>
  </si>
  <si>
    <t>Вид документа</t>
  </si>
  <si>
    <t>Дата
счета-фактуры
продавца</t>
  </si>
  <si>
    <t>Реализация</t>
  </si>
  <si>
    <t>ООО "Лютик"</t>
  </si>
  <si>
    <t>7777123456/777701001</t>
  </si>
  <si>
    <t>Акт</t>
  </si>
  <si>
    <t>СМР</t>
  </si>
  <si>
    <t>Монтаж конструкций</t>
  </si>
  <si>
    <t>Укладка укрывного материала</t>
  </si>
  <si>
    <t>Продавец  ООО "Наша компания"</t>
  </si>
  <si>
    <t>Идентификационный номер и код причины постановки на учет налогоплательщика-продавца  1111123456/111101001</t>
  </si>
  <si>
    <t>Заявка на покупку продукции(услуг)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</si>
</sst>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</font>
    <font>
      <b/>
      <sz val="14"/>
      <name val="Arial"/>
    </font>
    <font>
      <sz val="9"/>
      <name val="Arial"/>
    </font>
    <font>
      <b/>
      <sz val="8"/>
      <name val="Arial"/>
    </font>
    <font>
      <b/>
      <sz val="9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1"/>
    <xf numFmtId="0" fontId="2" fillId="0" borderId="0" xfId="1" applyNumberFormat="1" applyFont="1" applyAlignment="1">
      <alignment horizontal="right" vertical="top" wrapText="1"/>
    </xf>
    <xf numFmtId="0" fontId="1" fillId="0" borderId="0" xfId="1" applyNumberFormat="1" applyAlignment="1">
      <alignment horizontal="right"/>
    </xf>
    <xf numFmtId="0" fontId="5" fillId="0" borderId="11" xfId="1" applyNumberFormat="1" applyFont="1" applyBorder="1" applyAlignment="1">
      <alignment horizontal="center" vertical="center" wrapText="1"/>
    </xf>
    <xf numFmtId="0" fontId="5" fillId="0" borderId="11" xfId="1" applyNumberFormat="1" applyFont="1" applyBorder="1" applyAlignment="1">
      <alignment horizontal="center" vertical="center"/>
    </xf>
    <xf numFmtId="1" fontId="4" fillId="0" borderId="11" xfId="1" applyNumberFormat="1" applyFont="1" applyBorder="1" applyAlignment="1">
      <alignment horizontal="right" vertical="top" wrapText="1"/>
    </xf>
    <xf numFmtId="0" fontId="4" fillId="0" borderId="11" xfId="1" applyNumberFormat="1" applyFont="1" applyBorder="1" applyAlignment="1">
      <alignment horizontal="left" vertical="top" wrapText="1"/>
    </xf>
    <xf numFmtId="0" fontId="4" fillId="0" borderId="12" xfId="1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center" vertical="top" wrapText="1"/>
    </xf>
    <xf numFmtId="164" fontId="4" fillId="0" borderId="11" xfId="1" applyNumberFormat="1" applyFont="1" applyBorder="1" applyAlignment="1">
      <alignment horizontal="right" vertical="top" wrapText="1"/>
    </xf>
    <xf numFmtId="164" fontId="4" fillId="0" borderId="13" xfId="1" applyNumberFormat="1" applyFont="1" applyBorder="1" applyAlignment="1">
      <alignment horizontal="right" vertical="top" wrapText="1"/>
    </xf>
    <xf numFmtId="164" fontId="6" fillId="0" borderId="11" xfId="1" applyNumberFormat="1" applyFont="1" applyBorder="1" applyAlignment="1">
      <alignment horizontal="right" vertical="center" wrapText="1"/>
    </xf>
    <xf numFmtId="164" fontId="6" fillId="0" borderId="13" xfId="1" applyNumberFormat="1" applyFont="1" applyBorder="1" applyAlignment="1">
      <alignment horizontal="right" vertical="top" wrapText="1"/>
    </xf>
    <xf numFmtId="9" fontId="4" fillId="0" borderId="11" xfId="1" applyNumberFormat="1" applyFont="1" applyBorder="1" applyAlignment="1">
      <alignment horizontal="left" vertical="top" wrapText="1"/>
    </xf>
    <xf numFmtId="14" fontId="4" fillId="0" borderId="11" xfId="1" applyNumberFormat="1" applyFont="1" applyBorder="1" applyAlignment="1">
      <alignment horizontal="left" vertical="top" wrapText="1"/>
    </xf>
    <xf numFmtId="0" fontId="6" fillId="0" borderId="11" xfId="1" applyNumberFormat="1" applyFont="1" applyBorder="1" applyAlignment="1">
      <alignment horizontal="right"/>
    </xf>
    <xf numFmtId="0" fontId="5" fillId="0" borderId="1" xfId="1" applyNumberFormat="1" applyFont="1" applyBorder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9" xfId="1" applyNumberFormat="1" applyFont="1" applyBorder="1" applyAlignment="1">
      <alignment horizontal="center" vertical="center" wrapText="1"/>
    </xf>
    <xf numFmtId="0" fontId="4" fillId="0" borderId="12" xfId="1" applyNumberFormat="1" applyFont="1" applyBorder="1" applyAlignment="1">
      <alignment horizontal="left" vertical="top" wrapText="1"/>
    </xf>
    <xf numFmtId="0" fontId="4" fillId="0" borderId="13" xfId="1" applyNumberFormat="1" applyFont="1" applyBorder="1" applyAlignment="1">
      <alignment horizontal="left" vertical="top" wrapText="1"/>
    </xf>
    <xf numFmtId="0" fontId="4" fillId="0" borderId="11" xfId="1" applyNumberFormat="1" applyFont="1" applyBorder="1" applyAlignment="1">
      <alignment horizontal="left" vertical="top" wrapText="1"/>
    </xf>
    <xf numFmtId="0" fontId="5" fillId="0" borderId="11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5" fillId="0" borderId="6" xfId="1" applyNumberFormat="1" applyFont="1" applyBorder="1" applyAlignment="1">
      <alignment horizontal="center" vertical="center"/>
    </xf>
    <xf numFmtId="0" fontId="5" fillId="0" borderId="8" xfId="1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14" xfId="1" applyNumberFormat="1" applyFont="1" applyBorder="1" applyAlignment="1">
      <alignment horizontal="center" vertical="center" wrapText="1"/>
    </xf>
    <xf numFmtId="0" fontId="5" fillId="0" borderId="6" xfId="1" applyNumberFormat="1" applyFont="1" applyBorder="1" applyAlignment="1">
      <alignment horizontal="center" vertical="center" wrapText="1"/>
    </xf>
    <xf numFmtId="0" fontId="5" fillId="0" borderId="8" xfId="1" applyNumberFormat="1" applyFont="1" applyBorder="1" applyAlignment="1">
      <alignment horizontal="center" vertical="center" wrapText="1"/>
    </xf>
    <xf numFmtId="0" fontId="5" fillId="0" borderId="5" xfId="1" applyNumberFormat="1" applyFont="1" applyBorder="1" applyAlignment="1">
      <alignment horizontal="center" vertical="center" wrapText="1"/>
    </xf>
    <xf numFmtId="0" fontId="5" fillId="0" borderId="7" xfId="1" applyNumberFormat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center"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2" fillId="0" borderId="0" xfId="1" applyNumberFormat="1" applyFont="1" applyAlignment="1">
      <alignment horizontal="right" vertical="top" wrapText="1"/>
    </xf>
    <xf numFmtId="0" fontId="3" fillId="0" borderId="0" xfId="1" applyNumberFormat="1" applyFont="1" applyAlignment="1">
      <alignment horizontal="center" vertical="top"/>
    </xf>
    <xf numFmtId="0" fontId="4" fillId="0" borderId="0" xfId="1" applyNumberFormat="1" applyFont="1" applyAlignment="1">
      <alignment horizontal="left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view="pageBreakPreview" zoomScale="60" zoomScaleNormal="85" workbookViewId="0">
      <selection activeCell="A3" sqref="A3"/>
    </sheetView>
  </sheetViews>
  <sheetFormatPr defaultRowHeight="15" x14ac:dyDescent="0.25"/>
  <cols>
    <col min="2" max="2" width="10.28515625" bestFit="1" customWidth="1"/>
    <col min="10" max="10" width="9.7109375" bestFit="1" customWidth="1"/>
    <col min="12" max="12" width="11.7109375" bestFit="1" customWidth="1"/>
    <col min="13" max="13" width="12.28515625" bestFit="1" customWidth="1"/>
    <col min="14" max="14" width="11.8554687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39"/>
    </row>
    <row r="2" spans="1:14" ht="18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25">
      <c r="A4" s="41" t="s">
        <v>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5">
      <c r="A5" s="41" t="s">
        <v>31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5" customHeight="1" x14ac:dyDescent="0.25">
      <c r="A6" s="17" t="s">
        <v>0</v>
      </c>
      <c r="B6" s="17" t="s">
        <v>22</v>
      </c>
      <c r="C6" s="17" t="s">
        <v>1</v>
      </c>
      <c r="D6" s="17"/>
      <c r="E6" s="36" t="s">
        <v>2</v>
      </c>
      <c r="F6" s="31" t="s">
        <v>21</v>
      </c>
      <c r="G6" s="17" t="s">
        <v>12</v>
      </c>
      <c r="H6" s="17" t="s">
        <v>14</v>
      </c>
      <c r="I6" s="17" t="s">
        <v>16</v>
      </c>
      <c r="J6" s="17" t="s">
        <v>15</v>
      </c>
      <c r="K6" s="17" t="s">
        <v>9</v>
      </c>
      <c r="L6" s="17"/>
      <c r="M6" s="28" t="s">
        <v>3</v>
      </c>
      <c r="N6" s="17" t="s">
        <v>4</v>
      </c>
    </row>
    <row r="7" spans="1:14" x14ac:dyDescent="0.25">
      <c r="A7" s="24"/>
      <c r="B7" s="18"/>
      <c r="C7" s="34"/>
      <c r="D7" s="32"/>
      <c r="E7" s="37"/>
      <c r="F7" s="32"/>
      <c r="G7" s="24"/>
      <c r="H7" s="18"/>
      <c r="I7" s="18"/>
      <c r="J7" s="18"/>
      <c r="K7" s="24"/>
      <c r="L7" s="26"/>
      <c r="M7" s="29"/>
      <c r="N7" s="29"/>
    </row>
    <row r="8" spans="1:14" x14ac:dyDescent="0.25">
      <c r="A8" s="24"/>
      <c r="B8" s="18"/>
      <c r="C8" s="34"/>
      <c r="D8" s="32"/>
      <c r="E8" s="37"/>
      <c r="F8" s="32"/>
      <c r="G8" s="24"/>
      <c r="H8" s="18"/>
      <c r="I8" s="18"/>
      <c r="J8" s="18"/>
      <c r="K8" s="24"/>
      <c r="L8" s="27"/>
      <c r="M8" s="29"/>
      <c r="N8" s="30"/>
    </row>
    <row r="9" spans="1:14" ht="22.5" x14ac:dyDescent="0.25">
      <c r="A9" s="25"/>
      <c r="B9" s="19"/>
      <c r="C9" s="35"/>
      <c r="D9" s="33"/>
      <c r="E9" s="38"/>
      <c r="F9" s="33"/>
      <c r="G9" s="25"/>
      <c r="H9" s="19"/>
      <c r="I9" s="19"/>
      <c r="J9" s="19"/>
      <c r="K9" s="25"/>
      <c r="L9" s="4" t="s">
        <v>5</v>
      </c>
      <c r="M9" s="5" t="s">
        <v>6</v>
      </c>
      <c r="N9" s="5" t="s">
        <v>6</v>
      </c>
    </row>
    <row r="10" spans="1:14" x14ac:dyDescent="0.25">
      <c r="A10" s="5" t="s">
        <v>7</v>
      </c>
      <c r="B10" s="5">
        <v>2</v>
      </c>
      <c r="C10" s="23">
        <v>3</v>
      </c>
      <c r="D10" s="23"/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  <c r="N10" s="5">
        <v>13</v>
      </c>
    </row>
    <row r="11" spans="1:14" ht="36" x14ac:dyDescent="0.25">
      <c r="A11" s="6">
        <v>1</v>
      </c>
      <c r="B11" s="15">
        <v>43282</v>
      </c>
      <c r="C11" s="22" t="s">
        <v>10</v>
      </c>
      <c r="D11" s="22"/>
      <c r="E11" s="8" t="s">
        <v>11</v>
      </c>
      <c r="F11" s="8" t="s">
        <v>23</v>
      </c>
      <c r="G11" s="9" t="s">
        <v>13</v>
      </c>
      <c r="H11" s="9">
        <v>1</v>
      </c>
      <c r="I11" s="9" t="s">
        <v>20</v>
      </c>
      <c r="J11" s="9">
        <v>1075400</v>
      </c>
      <c r="K11" s="14">
        <v>0.18</v>
      </c>
      <c r="L11" s="10">
        <f>H11*J11</f>
        <v>1075400</v>
      </c>
      <c r="M11" s="11">
        <f>L11-N11</f>
        <v>911355.93220338982</v>
      </c>
      <c r="N11" s="11">
        <f>IF(K11=18%,L11*18/118,IF(K11=10%, L11*10/110, IF(K11=0%, L11, IF(K11=20%,L11*20/120, "Ошибка % ставки"))))</f>
        <v>164044.06779661018</v>
      </c>
    </row>
    <row r="12" spans="1:14" ht="36" customHeight="1" x14ac:dyDescent="0.25">
      <c r="A12" s="6">
        <v>1</v>
      </c>
      <c r="B12" s="15">
        <v>43282</v>
      </c>
      <c r="C12" s="22" t="s">
        <v>10</v>
      </c>
      <c r="D12" s="22"/>
      <c r="E12" s="8" t="s">
        <v>11</v>
      </c>
      <c r="F12" s="8" t="s">
        <v>23</v>
      </c>
      <c r="G12" s="9" t="s">
        <v>18</v>
      </c>
      <c r="H12" s="9">
        <v>1</v>
      </c>
      <c r="I12" s="9" t="s">
        <v>20</v>
      </c>
      <c r="J12" s="9">
        <v>527000</v>
      </c>
      <c r="K12" s="14">
        <v>0.18</v>
      </c>
      <c r="L12" s="10">
        <f>H12*J12</f>
        <v>527000</v>
      </c>
      <c r="M12" s="11">
        <f>L12-N12</f>
        <v>446610.16949152539</v>
      </c>
      <c r="N12" s="11">
        <f>IF(K12=18%,L12*18/118,IF(K12=10%, L12*10/110, IF(K12=0%, L12, IF(K12=20%,L12*20/120, "Ошибка % ставки"))))</f>
        <v>80389.830508474581</v>
      </c>
    </row>
    <row r="13" spans="1:14" ht="60" x14ac:dyDescent="0.25">
      <c r="A13" s="6">
        <v>2</v>
      </c>
      <c r="B13" s="15">
        <v>43283</v>
      </c>
      <c r="C13" s="22" t="s">
        <v>10</v>
      </c>
      <c r="D13" s="22"/>
      <c r="E13" s="8" t="s">
        <v>11</v>
      </c>
      <c r="F13" s="8" t="s">
        <v>23</v>
      </c>
      <c r="G13" s="9" t="s">
        <v>19</v>
      </c>
      <c r="H13" s="9">
        <v>1</v>
      </c>
      <c r="I13" s="9" t="s">
        <v>17</v>
      </c>
      <c r="J13" s="9">
        <v>410050</v>
      </c>
      <c r="K13" s="14">
        <v>0.18</v>
      </c>
      <c r="L13" s="10">
        <f>H13*J13</f>
        <v>410050</v>
      </c>
      <c r="M13" s="11">
        <f t="shared" ref="M13:M14" si="0">L13-N13</f>
        <v>347500</v>
      </c>
      <c r="N13" s="11">
        <f>IF(K13=18%,L13*18/118,IF(K13=10%, L13*10/110, IF(K13=0%, L13, IF(K13=20%,L13*20/120, "Ошибка % ставки"))))</f>
        <v>62550</v>
      </c>
    </row>
    <row r="14" spans="1:14" ht="36" customHeight="1" x14ac:dyDescent="0.25">
      <c r="A14" s="6">
        <v>3</v>
      </c>
      <c r="B14" s="15">
        <v>43286</v>
      </c>
      <c r="C14" s="20" t="s">
        <v>24</v>
      </c>
      <c r="D14" s="21"/>
      <c r="E14" s="8" t="s">
        <v>25</v>
      </c>
      <c r="F14" s="8" t="s">
        <v>26</v>
      </c>
      <c r="G14" s="9" t="s">
        <v>27</v>
      </c>
      <c r="H14" s="9">
        <v>1</v>
      </c>
      <c r="I14" s="9" t="s">
        <v>17</v>
      </c>
      <c r="J14" s="9">
        <v>922140.96</v>
      </c>
      <c r="K14" s="14">
        <v>0.18</v>
      </c>
      <c r="L14" s="10">
        <f t="shared" ref="L14:L19" si="1">H14*J14</f>
        <v>922140.96</v>
      </c>
      <c r="M14" s="11">
        <f t="shared" si="0"/>
        <v>781475.3898305085</v>
      </c>
      <c r="N14" s="11">
        <f t="shared" ref="N14:N19" si="2">IF(K14=18%,L14*18/118,IF(K14=10%, L14*10/110, IF(K14=0%, L14, IF(K14=20%,L14*20/120, "Ошибка % ставки"))))</f>
        <v>140665.57016949152</v>
      </c>
    </row>
    <row r="15" spans="1:14" ht="36" customHeight="1" x14ac:dyDescent="0.25">
      <c r="A15" s="6">
        <v>4</v>
      </c>
      <c r="B15" s="15">
        <v>43286</v>
      </c>
      <c r="C15" s="20" t="s">
        <v>24</v>
      </c>
      <c r="D15" s="21"/>
      <c r="E15" s="8" t="s">
        <v>25</v>
      </c>
      <c r="F15" s="8" t="s">
        <v>26</v>
      </c>
      <c r="G15" s="9" t="s">
        <v>28</v>
      </c>
      <c r="H15" s="9">
        <v>1</v>
      </c>
      <c r="I15" s="9" t="s">
        <v>17</v>
      </c>
      <c r="J15" s="9">
        <v>125750</v>
      </c>
      <c r="K15" s="14">
        <v>0.18</v>
      </c>
      <c r="L15" s="10">
        <f t="shared" si="1"/>
        <v>125750</v>
      </c>
      <c r="M15" s="11">
        <f t="shared" ref="M15:M19" si="3">L15-N15</f>
        <v>106567.79661016949</v>
      </c>
      <c r="N15" s="11">
        <f t="shared" si="2"/>
        <v>19182.203389830509</v>
      </c>
    </row>
    <row r="16" spans="1:14" ht="36" customHeight="1" x14ac:dyDescent="0.25">
      <c r="A16" s="6">
        <v>4</v>
      </c>
      <c r="B16" s="15">
        <v>43286</v>
      </c>
      <c r="C16" s="20" t="s">
        <v>24</v>
      </c>
      <c r="D16" s="21"/>
      <c r="E16" s="8" t="s">
        <v>25</v>
      </c>
      <c r="F16" s="8" t="s">
        <v>26</v>
      </c>
      <c r="G16" s="9" t="s">
        <v>29</v>
      </c>
      <c r="H16" s="9">
        <v>1</v>
      </c>
      <c r="I16" s="9" t="s">
        <v>17</v>
      </c>
      <c r="J16" s="9">
        <v>82654</v>
      </c>
      <c r="K16" s="14">
        <v>0.18</v>
      </c>
      <c r="L16" s="10">
        <f t="shared" si="1"/>
        <v>82654</v>
      </c>
      <c r="M16" s="11">
        <f t="shared" si="3"/>
        <v>70045.762711864401</v>
      </c>
      <c r="N16" s="11">
        <f t="shared" si="2"/>
        <v>12608.237288135593</v>
      </c>
    </row>
    <row r="17" spans="1:14" x14ac:dyDescent="0.25">
      <c r="A17" s="6"/>
      <c r="B17" s="7"/>
      <c r="C17" s="20"/>
      <c r="D17" s="21"/>
      <c r="E17" s="8"/>
      <c r="F17" s="8"/>
      <c r="G17" s="9"/>
      <c r="H17" s="9"/>
      <c r="I17" s="9"/>
      <c r="J17" s="9"/>
      <c r="K17" s="7"/>
      <c r="L17" s="10">
        <f t="shared" si="1"/>
        <v>0</v>
      </c>
      <c r="M17" s="11">
        <f t="shared" si="3"/>
        <v>0</v>
      </c>
      <c r="N17" s="11">
        <f t="shared" si="2"/>
        <v>0</v>
      </c>
    </row>
    <row r="18" spans="1:14" x14ac:dyDescent="0.25">
      <c r="A18" s="6"/>
      <c r="B18" s="7"/>
      <c r="C18" s="20"/>
      <c r="D18" s="21"/>
      <c r="E18" s="8"/>
      <c r="F18" s="8"/>
      <c r="G18" s="9"/>
      <c r="H18" s="9"/>
      <c r="I18" s="9"/>
      <c r="J18" s="9"/>
      <c r="K18" s="7"/>
      <c r="L18" s="10">
        <f t="shared" si="1"/>
        <v>0</v>
      </c>
      <c r="M18" s="11">
        <f t="shared" si="3"/>
        <v>0</v>
      </c>
      <c r="N18" s="11">
        <f t="shared" si="2"/>
        <v>0</v>
      </c>
    </row>
    <row r="19" spans="1:14" x14ac:dyDescent="0.25">
      <c r="A19" s="6"/>
      <c r="B19" s="7"/>
      <c r="C19" s="20"/>
      <c r="D19" s="21"/>
      <c r="E19" s="8"/>
      <c r="F19" s="8"/>
      <c r="G19" s="9"/>
      <c r="H19" s="9"/>
      <c r="I19" s="9"/>
      <c r="J19" s="9"/>
      <c r="K19" s="7"/>
      <c r="L19" s="10">
        <f t="shared" si="1"/>
        <v>0</v>
      </c>
      <c r="M19" s="11">
        <f t="shared" si="3"/>
        <v>0</v>
      </c>
      <c r="N19" s="11">
        <f t="shared" si="2"/>
        <v>0</v>
      </c>
    </row>
    <row r="20" spans="1:14" x14ac:dyDescent="0.25">
      <c r="A20" s="16" t="s">
        <v>8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2">
        <f>SUM(M11:M19)</f>
        <v>2663555.0508474577</v>
      </c>
      <c r="N20" s="13">
        <f>SUM(N11:N19)</f>
        <v>479439.90915254236</v>
      </c>
    </row>
  </sheetData>
  <mergeCells count="28">
    <mergeCell ref="N1"/>
    <mergeCell ref="A2:N2"/>
    <mergeCell ref="A4:N4"/>
    <mergeCell ref="A5:N5"/>
    <mergeCell ref="A6:A9"/>
    <mergeCell ref="B6:B9"/>
    <mergeCell ref="M6:M8"/>
    <mergeCell ref="N6:N8"/>
    <mergeCell ref="F6:F9"/>
    <mergeCell ref="J6:J9"/>
    <mergeCell ref="C6:D9"/>
    <mergeCell ref="E6:E9"/>
    <mergeCell ref="A20:L20"/>
    <mergeCell ref="H6:H9"/>
    <mergeCell ref="I6:I9"/>
    <mergeCell ref="C18:D18"/>
    <mergeCell ref="C19:D19"/>
    <mergeCell ref="C15:D15"/>
    <mergeCell ref="C16:D16"/>
    <mergeCell ref="C17:D17"/>
    <mergeCell ref="C12:D12"/>
    <mergeCell ref="C13:D13"/>
    <mergeCell ref="C14:D14"/>
    <mergeCell ref="C10:D10"/>
    <mergeCell ref="C11:D11"/>
    <mergeCell ref="G6:G9"/>
    <mergeCell ref="K6:K9"/>
    <mergeCell ref="L6:L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2018-11-28T13:20:08Z</dcterms:modified>
</cp:coreProperties>
</file>