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B25" i="1"/>
  <c r="I24" i="1"/>
  <c r="B24" i="1"/>
  <c r="I23" i="1"/>
  <c r="A23" i="1"/>
  <c r="I22" i="1"/>
  <c r="A22" i="1"/>
  <c r="I21" i="1"/>
  <c r="A21" i="1"/>
  <c r="I20" i="1"/>
  <c r="A20" i="1"/>
  <c r="I19" i="1"/>
  <c r="A19" i="1"/>
  <c r="I18" i="1"/>
  <c r="A18" i="1"/>
  <c r="I17" i="1"/>
  <c r="A17" i="1"/>
  <c r="I16" i="1"/>
  <c r="A16" i="1"/>
  <c r="I15" i="1"/>
  <c r="A15" i="1"/>
  <c r="I14" i="1"/>
  <c r="A14" i="1"/>
  <c r="I13" i="1"/>
  <c r="A13" i="1"/>
  <c r="I12" i="1"/>
  <c r="A12" i="1"/>
  <c r="I11" i="1"/>
  <c r="A11" i="1"/>
  <c r="I10" i="1"/>
  <c r="A10" i="1"/>
  <c r="I9" i="1"/>
  <c r="I8" i="1"/>
  <c r="I7" i="1"/>
  <c r="I6" i="1"/>
  <c r="I5" i="1"/>
  <c r="I4" i="1"/>
  <c r="I3" i="1"/>
  <c r="I2" i="1"/>
  <c r="A2" i="1"/>
  <c r="A3" i="1" l="1"/>
  <c r="A4" i="1" l="1"/>
  <c r="A5" i="1" s="1"/>
  <c r="A6" i="1" s="1"/>
  <c r="A7" i="1" l="1"/>
  <c r="A8" i="1" s="1"/>
  <c r="A9" i="1" s="1"/>
</calcChain>
</file>

<file path=xl/sharedStrings.xml><?xml version="1.0" encoding="utf-8"?>
<sst xmlns="http://schemas.openxmlformats.org/spreadsheetml/2006/main" count="46" uniqueCount="29">
  <si>
    <t>№</t>
  </si>
  <si>
    <t>Сумма дебет</t>
  </si>
  <si>
    <t xml:space="preserve">сумма кредит </t>
  </si>
  <si>
    <t>организация</t>
  </si>
  <si>
    <t>Контрагент</t>
  </si>
  <si>
    <t>Проект</t>
  </si>
  <si>
    <t>Проект ДП</t>
  </si>
  <si>
    <t>Наименование проекта                  (Не  трогать - формула !!!)</t>
  </si>
  <si>
    <t>Дата</t>
  </si>
  <si>
    <t>итс</t>
  </si>
  <si>
    <t>МОЗАЛ ОАО</t>
  </si>
  <si>
    <t>Х011:Аренда. Счета МоЗАЛ февраль на согласование</t>
  </si>
  <si>
    <t>х011</t>
  </si>
  <si>
    <t>07.02.2019</t>
  </si>
  <si>
    <t>сз</t>
  </si>
  <si>
    <t>кв</t>
  </si>
  <si>
    <t>ип чередник</t>
  </si>
  <si>
    <t>возврат займа</t>
  </si>
  <si>
    <t>о009</t>
  </si>
  <si>
    <t>ип павлов</t>
  </si>
  <si>
    <t>о030</t>
  </si>
  <si>
    <t>якубенкова в.с.</t>
  </si>
  <si>
    <t>ГАУК МДММ</t>
  </si>
  <si>
    <t>(244225.4):25695,00 Оплата по дог.№07/10-ЕП от 24.10.18(сч.№18 от 31.01.19, акт №20 от 31.01.19) за технич.обслуж. и ремонт офисной техники за январь 2019. НДС не облагается</t>
  </si>
  <si>
    <t>р019</t>
  </si>
  <si>
    <t>06.02.2019</t>
  </si>
  <si>
    <t xml:space="preserve">ИТОГО ДОХОДЫ </t>
  </si>
  <si>
    <t xml:space="preserve">ИТОГО РАСХОДЫ </t>
  </si>
  <si>
    <t xml:space="preserve">назначение платежа  или номер счета и дата счета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</si>
</sst>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rgb="FF898477"/>
      </left>
      <right style="thin">
        <color rgb="FF898477"/>
      </right>
      <top style="thin">
        <color rgb="FF898477"/>
      </top>
      <bottom style="thin">
        <color rgb="FF898477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right" vertical="top"/>
    </xf>
    <xf numFmtId="4" fontId="7" fillId="8" borderId="1" xfId="0" applyNumberFormat="1" applyFont="1" applyFill="1" applyBorder="1" applyAlignment="1">
      <alignment horizontal="right" vertical="top"/>
    </xf>
    <xf numFmtId="0" fontId="7" fillId="8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/>
    <xf numFmtId="1" fontId="7" fillId="8" borderId="1" xfId="0" applyNumberFormat="1" applyFont="1" applyFill="1" applyBorder="1" applyAlignment="1">
      <alignment horizontal="right" vertical="top"/>
    </xf>
    <xf numFmtId="2" fontId="7" fillId="8" borderId="1" xfId="0" applyNumberFormat="1" applyFont="1" applyFill="1" applyBorder="1" applyAlignment="1">
      <alignment horizontal="right" vertical="top"/>
    </xf>
    <xf numFmtId="0" fontId="6" fillId="7" borderId="1" xfId="0" applyFont="1" applyFill="1" applyBorder="1" applyAlignment="1">
      <alignment horizontal="left" vertical="top"/>
    </xf>
    <xf numFmtId="0" fontId="7" fillId="8" borderId="1" xfId="0" applyNumberFormat="1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left" vertical="top"/>
    </xf>
    <xf numFmtId="14" fontId="7" fillId="8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4" fontId="10" fillId="8" borderId="2" xfId="0" applyNumberFormat="1" applyFont="1" applyFill="1" applyBorder="1" applyAlignment="1">
      <alignment horizontal="right" vertical="top"/>
    </xf>
    <xf numFmtId="0" fontId="10" fillId="8" borderId="2" xfId="0" applyNumberFormat="1" applyFont="1" applyFill="1" applyBorder="1" applyAlignment="1">
      <alignment horizontal="left" vertical="top"/>
    </xf>
    <xf numFmtId="0" fontId="10" fillId="8" borderId="2" xfId="0" applyNumberFormat="1" applyFont="1" applyFill="1" applyBorder="1" applyAlignment="1">
      <alignment horizontal="left" vertical="top" wrapText="1"/>
    </xf>
    <xf numFmtId="0" fontId="0" fillId="0" borderId="1" xfId="0" applyBorder="1"/>
    <xf numFmtId="1" fontId="10" fillId="8" borderId="2" xfId="0" applyNumberFormat="1" applyFont="1" applyFill="1" applyBorder="1" applyAlignment="1">
      <alignment horizontal="right" vertical="top"/>
    </xf>
    <xf numFmtId="4" fontId="11" fillId="7" borderId="3" xfId="0" applyNumberFormat="1" applyFont="1" applyFill="1" applyBorder="1" applyAlignment="1">
      <alignment horizontal="right" vertical="top"/>
    </xf>
    <xf numFmtId="0" fontId="11" fillId="7" borderId="3" xfId="0" applyFont="1" applyFill="1" applyBorder="1" applyAlignment="1">
      <alignment horizontal="left" vertical="top"/>
    </xf>
    <xf numFmtId="0" fontId="11" fillId="7" borderId="3" xfId="2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/>
    </xf>
    <xf numFmtId="1" fontId="11" fillId="7" borderId="3" xfId="0" applyNumberFormat="1" applyFont="1" applyFill="1" applyBorder="1" applyAlignment="1">
      <alignment horizontal="right" vertical="top"/>
    </xf>
    <xf numFmtId="0" fontId="13" fillId="0" borderId="0" xfId="0" applyFont="1"/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 6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6;&#1086;&#1093;&#1086;&#1076;&#1099;%20&#1088;&#1072;&#1089;&#1093;&#1086;&#1076;&#1099;%2027.02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ты"/>
      <sheetName val="09.01.2019"/>
      <sheetName val="10.01.2019"/>
      <sheetName val="11.01.2019"/>
      <sheetName val="14.01.2018"/>
      <sheetName val="15.01.2018"/>
      <sheetName val="16.01.2019"/>
      <sheetName val="17.01.2019"/>
      <sheetName val="18.01"/>
      <sheetName val="22.01"/>
      <sheetName val="23.01"/>
      <sheetName val="25.01"/>
      <sheetName val="28.01"/>
      <sheetName val="29.01"/>
      <sheetName val="30.01"/>
      <sheetName val="31.01"/>
      <sheetName val="01.02"/>
      <sheetName val="04.02"/>
      <sheetName val="05.02"/>
      <sheetName val="06.02"/>
      <sheetName val="07.02"/>
      <sheetName val="08.02"/>
      <sheetName val="11.02"/>
      <sheetName val="12.02"/>
      <sheetName val="13.02"/>
      <sheetName val="14.02"/>
      <sheetName val="15.02"/>
      <sheetName val="18.02"/>
      <sheetName val="19.02."/>
      <sheetName val="20.02"/>
      <sheetName val="21.02"/>
      <sheetName val="22.02"/>
      <sheetName val="25.02"/>
      <sheetName val="26.02"/>
      <sheetName val="27.02"/>
    </sheetNames>
    <sheetDataSet>
      <sheetData sheetId="0">
        <row r="1">
          <cell r="C1" t="str">
            <v>код</v>
          </cell>
          <cell r="D1" t="str">
            <v>название</v>
          </cell>
        </row>
        <row r="2">
          <cell r="C2" t="str">
            <v>A000</v>
          </cell>
          <cell r="D2" t="str">
            <v>НеРазнесенные</v>
          </cell>
        </row>
        <row r="3">
          <cell r="C3" t="str">
            <v>Р001</v>
          </cell>
          <cell r="D3" t="str">
            <v>БЭТ.ТО.АТС</v>
          </cell>
        </row>
        <row r="4">
          <cell r="C4" t="str">
            <v>Р002</v>
          </cell>
          <cell r="D4" t="str">
            <v>БЭТ.ТО.КМТ</v>
          </cell>
        </row>
        <row r="5">
          <cell r="C5" t="str">
            <v>Р003</v>
          </cell>
          <cell r="D5" t="str">
            <v>БЭТ.Поставки</v>
          </cell>
        </row>
        <row r="6">
          <cell r="C6" t="str">
            <v>Р004</v>
          </cell>
          <cell r="D6" t="str">
            <v>ТО.Вент</v>
          </cell>
        </row>
        <row r="7">
          <cell r="C7" t="str">
            <v>О005</v>
          </cell>
          <cell r="D7" t="str">
            <v>Торги.Обеспечения</v>
          </cell>
        </row>
        <row r="8">
          <cell r="C8" t="str">
            <v>Р006</v>
          </cell>
          <cell r="D8" t="str">
            <v xml:space="preserve">ПСД.Разработка </v>
          </cell>
        </row>
        <row r="9">
          <cell r="C9" t="str">
            <v>Р007</v>
          </cell>
          <cell r="D9" t="str">
            <v>Интернет</v>
          </cell>
        </row>
        <row r="10">
          <cell r="C10" t="str">
            <v>Р008</v>
          </cell>
          <cell r="D10" t="str">
            <v>Вент.Разовые</v>
          </cell>
        </row>
        <row r="11">
          <cell r="C11" t="str">
            <v>О009</v>
          </cell>
          <cell r="D11" t="str">
            <v>Долги.Внутр</v>
          </cell>
        </row>
        <row r="12">
          <cell r="C12" t="str">
            <v>Х010</v>
          </cell>
          <cell r="D12" t="str">
            <v>ОХР.Издержки</v>
          </cell>
        </row>
        <row r="13">
          <cell r="C13" t="str">
            <v>Х011</v>
          </cell>
          <cell r="D13" t="str">
            <v>ОХР.Офис</v>
          </cell>
        </row>
        <row r="14">
          <cell r="C14" t="str">
            <v>Х012</v>
          </cell>
          <cell r="D14" t="str">
            <v>ОХР.Бух</v>
          </cell>
        </row>
        <row r="15">
          <cell r="C15" t="str">
            <v>Х013</v>
          </cell>
          <cell r="D15" t="str">
            <v>ОХР.Налоги</v>
          </cell>
        </row>
        <row r="16">
          <cell r="C16" t="str">
            <v>Х014</v>
          </cell>
          <cell r="D16" t="str">
            <v>ОХР.ЗП</v>
          </cell>
        </row>
        <row r="17">
          <cell r="C17" t="str">
            <v>О015</v>
          </cell>
          <cell r="D17" t="str">
            <v>Торги.БГ</v>
          </cell>
        </row>
        <row r="18">
          <cell r="C18" t="str">
            <v>О016</v>
          </cell>
          <cell r="D18" t="str">
            <v>Проект Ы</v>
          </cell>
        </row>
        <row r="19">
          <cell r="C19" t="str">
            <v>Р017</v>
          </cell>
          <cell r="D19" t="str">
            <v>ТО.ВТ</v>
          </cell>
        </row>
        <row r="20">
          <cell r="C20" t="str">
            <v>Р018</v>
          </cell>
          <cell r="D20" t="str">
            <v>ТО.Зданий</v>
          </cell>
        </row>
        <row r="21">
          <cell r="C21" t="str">
            <v>Р019</v>
          </cell>
          <cell r="D21" t="str">
            <v>ТО.АТС</v>
          </cell>
        </row>
        <row r="22">
          <cell r="C22" t="str">
            <v>Р020</v>
          </cell>
          <cell r="D22" t="str">
            <v>Уборка</v>
          </cell>
        </row>
        <row r="23">
          <cell r="C23" t="str">
            <v>Р021</v>
          </cell>
          <cell r="D23" t="str">
            <v>ТО.Конд</v>
          </cell>
        </row>
        <row r="24">
          <cell r="C24" t="str">
            <v>Р022</v>
          </cell>
          <cell r="D24" t="str">
            <v>Аварийка</v>
          </cell>
        </row>
        <row r="25">
          <cell r="C25" t="str">
            <v>Р023</v>
          </cell>
          <cell r="D25" t="str">
            <v>АТС.Разовые</v>
          </cell>
        </row>
        <row r="26">
          <cell r="C26" t="str">
            <v>Р024</v>
          </cell>
          <cell r="D26" t="str">
            <v>ТО.СКУД.ДепКульт</v>
          </cell>
        </row>
        <row r="27">
          <cell r="C27" t="str">
            <v>Р025</v>
          </cell>
          <cell r="D27" t="str">
            <v>Картриджи</v>
          </cell>
        </row>
        <row r="28">
          <cell r="C28" t="str">
            <v>О026</v>
          </cell>
          <cell r="D28" t="str">
            <v>Обеспечения.ВместоБГ</v>
          </cell>
        </row>
        <row r="29">
          <cell r="C29" t="str">
            <v>Р027</v>
          </cell>
          <cell r="D29" t="str">
            <v>Конд.Разовые</v>
          </cell>
        </row>
        <row r="30">
          <cell r="C30" t="str">
            <v>Р029</v>
          </cell>
          <cell r="D30" t="str">
            <v>РосРее</v>
          </cell>
        </row>
        <row r="31">
          <cell r="C31" t="str">
            <v>О030</v>
          </cell>
          <cell r="D31" t="str">
            <v>Перемещение ЧК (ИП)</v>
          </cell>
        </row>
        <row r="32">
          <cell r="C32" t="str">
            <v>Р031</v>
          </cell>
          <cell r="D32" t="str">
            <v>ТО.Зданий.Разовые</v>
          </cell>
        </row>
        <row r="33">
          <cell r="C33" t="str">
            <v>Р032</v>
          </cell>
          <cell r="D33" t="str">
            <v>Денис.Разовые</v>
          </cell>
        </row>
        <row r="34">
          <cell r="C34" t="str">
            <v>А033</v>
          </cell>
          <cell r="D34" t="str">
            <v>Уточнить !!!!</v>
          </cell>
        </row>
        <row r="35">
          <cell r="C35" t="str">
            <v>Р034</v>
          </cell>
          <cell r="D35" t="str">
            <v>РосРез</v>
          </cell>
        </row>
        <row r="36">
          <cell r="C36" t="str">
            <v>Р035</v>
          </cell>
          <cell r="D36" t="str">
            <v>Дир-2015</v>
          </cell>
        </row>
        <row r="37">
          <cell r="C37" t="str">
            <v>Р036</v>
          </cell>
          <cell r="D37" t="str">
            <v>ТО Автозаводская</v>
          </cell>
        </row>
        <row r="38">
          <cell r="C38" t="str">
            <v>Р037</v>
          </cell>
          <cell r="D38" t="str">
            <v>Образование</v>
          </cell>
        </row>
        <row r="39">
          <cell r="C39" t="str">
            <v>Р038</v>
          </cell>
          <cell r="D39" t="str">
            <v>Чермет</v>
          </cell>
        </row>
        <row r="40">
          <cell r="C40" t="str">
            <v>Р039</v>
          </cell>
          <cell r="D40" t="str">
            <v>Ремонты. Нал</v>
          </cell>
        </row>
        <row r="41">
          <cell r="C41" t="str">
            <v>Р040</v>
          </cell>
          <cell r="D41" t="str">
            <v>Автозаводская.Разовые</v>
          </cell>
        </row>
        <row r="42">
          <cell r="C42" t="str">
            <v>Р041</v>
          </cell>
          <cell r="D42" t="str">
            <v>Москвич. ТО</v>
          </cell>
        </row>
        <row r="43">
          <cell r="C43" t="str">
            <v>Р042</v>
          </cell>
          <cell r="D43" t="str">
            <v>Москвич. Допы</v>
          </cell>
        </row>
        <row r="44">
          <cell r="C44" t="str">
            <v>Р043</v>
          </cell>
          <cell r="D44" t="str">
            <v>Фермы</v>
          </cell>
        </row>
        <row r="45">
          <cell r="C45" t="str">
            <v>Р044</v>
          </cell>
          <cell r="D45" t="str">
            <v>Зодчие и ДК</v>
          </cell>
        </row>
        <row r="46">
          <cell r="C46" t="str">
            <v>Р045</v>
          </cell>
          <cell r="D46" t="str">
            <v>РусГидро</v>
          </cell>
        </row>
        <row r="47">
          <cell r="C47" t="str">
            <v>Р046</v>
          </cell>
          <cell r="D47" t="str">
            <v>Блин-пром</v>
          </cell>
        </row>
        <row r="48">
          <cell r="C48" t="str">
            <v>О047</v>
          </cell>
          <cell r="D48" t="str">
            <v>Перевод на Карт/счет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H1" sqref="H1:H1048576"/>
    </sheetView>
  </sheetViews>
  <sheetFormatPr defaultRowHeight="15" x14ac:dyDescent="0.25"/>
  <cols>
    <col min="2" max="2" width="15.5703125" customWidth="1"/>
    <col min="4" max="4" width="14" customWidth="1"/>
    <col min="5" max="5" width="14.42578125" customWidth="1"/>
    <col min="6" max="6" width="14" customWidth="1"/>
    <col min="7" max="7" width="26.85546875" customWidth="1"/>
    <col min="9" max="9" width="28.28515625" customWidth="1"/>
    <col min="11" max="11" width="17.5703125" customWidth="1"/>
  </cols>
  <sheetData>
    <row r="1" spans="1:11" ht="51" x14ac:dyDescent="0.25">
      <c r="A1" s="1" t="s">
        <v>0</v>
      </c>
      <c r="B1" s="2" t="s">
        <v>1</v>
      </c>
      <c r="C1" s="2" t="s">
        <v>2</v>
      </c>
      <c r="D1" s="1" t="s">
        <v>28</v>
      </c>
      <c r="E1" s="1" t="s">
        <v>3</v>
      </c>
      <c r="F1" s="1" t="s">
        <v>4</v>
      </c>
      <c r="G1" s="3" t="s">
        <v>5</v>
      </c>
      <c r="H1" s="4" t="s">
        <v>6</v>
      </c>
      <c r="I1" s="5" t="s">
        <v>7</v>
      </c>
      <c r="J1" s="6" t="s">
        <v>0</v>
      </c>
      <c r="K1" s="6" t="s">
        <v>8</v>
      </c>
    </row>
    <row r="2" spans="1:11" ht="63.75" customHeight="1" x14ac:dyDescent="0.25">
      <c r="A2" s="7">
        <f>IF(LEN(C2)+LEN(B2)=0,"",COUNTA($A$1:A1))</f>
        <v>1</v>
      </c>
      <c r="B2" s="8"/>
      <c r="C2" s="9">
        <v>29634</v>
      </c>
      <c r="D2" s="10"/>
      <c r="E2" s="10" t="s">
        <v>9</v>
      </c>
      <c r="F2" s="10" t="s">
        <v>10</v>
      </c>
      <c r="G2" s="12" t="s">
        <v>11</v>
      </c>
      <c r="H2" s="13" t="s">
        <v>12</v>
      </c>
      <c r="I2" s="14" t="str">
        <f>IF(H2="","",VLOOKUP(H2,[1]проекты!C:D,2,0))</f>
        <v>ОХР.Офис</v>
      </c>
      <c r="J2" s="15">
        <v>2680</v>
      </c>
      <c r="K2" s="10" t="s">
        <v>13</v>
      </c>
    </row>
    <row r="3" spans="1:11" ht="54" customHeight="1" x14ac:dyDescent="0.25">
      <c r="A3" s="7">
        <f>IF(LEN(C3)+LEN(B3)=0,"",COUNTA($A$1:A2))</f>
        <v>2</v>
      </c>
      <c r="B3" s="9"/>
      <c r="C3" s="9">
        <v>16299</v>
      </c>
      <c r="D3" s="10"/>
      <c r="E3" s="10" t="s">
        <v>14</v>
      </c>
      <c r="F3" s="10" t="s">
        <v>10</v>
      </c>
      <c r="G3" s="12" t="s">
        <v>11</v>
      </c>
      <c r="H3" s="13" t="s">
        <v>12</v>
      </c>
      <c r="I3" s="14" t="str">
        <f>IF(H3="","",VLOOKUP(H3,[1]проекты!C:D,2,0))</f>
        <v>ОХР.Офис</v>
      </c>
      <c r="J3" s="15">
        <v>24</v>
      </c>
      <c r="K3" s="10" t="s">
        <v>13</v>
      </c>
    </row>
    <row r="4" spans="1:11" ht="52.5" customHeight="1" x14ac:dyDescent="0.25">
      <c r="A4" s="7">
        <f>IF(LEN(C4)+LEN(B4)=0,"",COUNTA($A$1:A3))</f>
        <v>3</v>
      </c>
      <c r="B4" s="9"/>
      <c r="C4" s="9">
        <v>17321</v>
      </c>
      <c r="D4" s="10"/>
      <c r="E4" s="10" t="s">
        <v>15</v>
      </c>
      <c r="F4" s="10" t="s">
        <v>10</v>
      </c>
      <c r="G4" s="12" t="s">
        <v>11</v>
      </c>
      <c r="H4" s="13" t="s">
        <v>12</v>
      </c>
      <c r="I4" s="14" t="str">
        <f>IF(H4="","",VLOOKUP(H4,[1]проекты!C:D,2,0))</f>
        <v>ОХР.Офис</v>
      </c>
      <c r="J4" s="15">
        <v>1131</v>
      </c>
      <c r="K4" s="10" t="s">
        <v>13</v>
      </c>
    </row>
    <row r="5" spans="1:11" x14ac:dyDescent="0.25">
      <c r="A5" s="7">
        <f>IF(LEN(C5)+LEN(B5)=0,"",COUNTA($A$1:A4))</f>
        <v>4</v>
      </c>
      <c r="B5" s="16"/>
      <c r="C5" s="9">
        <v>30000</v>
      </c>
      <c r="D5" s="17"/>
      <c r="E5" s="10" t="s">
        <v>14</v>
      </c>
      <c r="F5" s="18" t="s">
        <v>16</v>
      </c>
      <c r="G5" s="12" t="s">
        <v>17</v>
      </c>
      <c r="H5" s="13" t="s">
        <v>18</v>
      </c>
      <c r="I5" s="14" t="str">
        <f>IF(H5="","",VLOOKUP(H5,[1]проекты!C:D,2,0))</f>
        <v>Долги.Внутр</v>
      </c>
      <c r="J5" s="15">
        <v>25</v>
      </c>
      <c r="K5" s="10" t="s">
        <v>13</v>
      </c>
    </row>
    <row r="6" spans="1:11" x14ac:dyDescent="0.25">
      <c r="A6" s="7">
        <f>IF(LEN(C6)+LEN(B6)=0,"",COUNTA($A$1:A5))</f>
        <v>5</v>
      </c>
      <c r="B6" s="9"/>
      <c r="C6" s="9">
        <v>97500</v>
      </c>
      <c r="D6" s="19"/>
      <c r="E6" s="10" t="s">
        <v>19</v>
      </c>
      <c r="F6" s="18"/>
      <c r="G6" s="12"/>
      <c r="H6" s="13" t="s">
        <v>20</v>
      </c>
      <c r="I6" s="14" t="str">
        <f>IF(H6="","",VLOOKUP(H6,[1]проекты!C:D,2,0))</f>
        <v>Перемещение ЧК (ИП)</v>
      </c>
      <c r="J6" s="15"/>
      <c r="K6" s="10" t="s">
        <v>13</v>
      </c>
    </row>
    <row r="7" spans="1:11" x14ac:dyDescent="0.25">
      <c r="A7" s="7">
        <f>IF(LEN(C7)+LEN(B7)=0,"",COUNTA($A$1:A6))</f>
        <v>6</v>
      </c>
      <c r="B7" s="8"/>
      <c r="C7" s="9">
        <v>96000</v>
      </c>
      <c r="D7" s="19"/>
      <c r="E7" s="10" t="s">
        <v>16</v>
      </c>
      <c r="F7" s="18"/>
      <c r="G7" s="12"/>
      <c r="H7" s="13" t="s">
        <v>20</v>
      </c>
      <c r="I7" s="14" t="str">
        <f>IF(H7="","",VLOOKUP(H7,[1]проекты!C:D,2,0))</f>
        <v>Перемещение ЧК (ИП)</v>
      </c>
      <c r="J7" s="15"/>
      <c r="K7" s="10" t="s">
        <v>13</v>
      </c>
    </row>
    <row r="8" spans="1:11" x14ac:dyDescent="0.25">
      <c r="A8" s="7">
        <f>IF(LEN(C8)+LEN(B8)=0,"",COUNTA($A$1:A7))</f>
        <v>7</v>
      </c>
      <c r="B8" s="8"/>
      <c r="C8" s="9">
        <v>84000</v>
      </c>
      <c r="D8" s="19"/>
      <c r="E8" s="10" t="s">
        <v>19</v>
      </c>
      <c r="F8" s="17" t="s">
        <v>21</v>
      </c>
      <c r="G8" s="12"/>
      <c r="H8" s="13"/>
      <c r="I8" s="14" t="str">
        <f>IF(H8="","",VLOOKUP(H8,[1]проекты!C:D,2,0))</f>
        <v/>
      </c>
      <c r="J8" s="15"/>
      <c r="K8" s="20">
        <v>43503</v>
      </c>
    </row>
    <row r="9" spans="1:11" ht="91.5" customHeight="1" x14ac:dyDescent="0.25">
      <c r="A9" s="7">
        <f>IF(LEN(C9)+LEN(B9)=0,"",COUNTA($A$1:A8))</f>
        <v>8</v>
      </c>
      <c r="B9" s="9">
        <v>25695</v>
      </c>
      <c r="C9" s="8"/>
      <c r="D9" s="19"/>
      <c r="E9" s="10" t="s">
        <v>9</v>
      </c>
      <c r="F9" s="10" t="s">
        <v>22</v>
      </c>
      <c r="G9" s="18" t="s">
        <v>23</v>
      </c>
      <c r="H9" s="21" t="s">
        <v>24</v>
      </c>
      <c r="I9" s="14" t="str">
        <f>IF(H9="","",VLOOKUP(H9,[1]проекты!C:D,2,0))</f>
        <v>ТО.АТС</v>
      </c>
      <c r="J9" s="15">
        <v>98</v>
      </c>
      <c r="K9" s="10" t="s">
        <v>25</v>
      </c>
    </row>
    <row r="10" spans="1:11" x14ac:dyDescent="0.25">
      <c r="A10" s="7" t="str">
        <f>IF(LEN(C10)+LEN(B10)=0,"",COUNTA($A$1:A9))</f>
        <v/>
      </c>
      <c r="B10" s="9"/>
      <c r="C10" s="8"/>
      <c r="D10" s="22"/>
      <c r="E10" s="10"/>
      <c r="F10" s="17"/>
      <c r="G10" s="23"/>
      <c r="H10" s="21"/>
      <c r="I10" s="14" t="str">
        <f>IF(H10="","",VLOOKUP(H10,[1]проекты!C:D,2,0))</f>
        <v/>
      </c>
      <c r="J10" s="15"/>
      <c r="K10" s="10"/>
    </row>
    <row r="11" spans="1:11" x14ac:dyDescent="0.25">
      <c r="A11" s="7" t="str">
        <f>IF(LEN(C11)+LEN(B11)=0,"",COUNTA($A$1:A10))</f>
        <v/>
      </c>
      <c r="B11" s="9"/>
      <c r="C11" s="9"/>
      <c r="D11" s="10"/>
      <c r="E11" s="10"/>
      <c r="F11" s="18"/>
      <c r="G11" s="23"/>
      <c r="H11" s="21"/>
      <c r="I11" s="14" t="str">
        <f>IF(H11="","",VLOOKUP(H11,[1]проекты!C:D,2,0))</f>
        <v/>
      </c>
      <c r="J11" s="15"/>
      <c r="K11" s="10"/>
    </row>
    <row r="12" spans="1:11" x14ac:dyDescent="0.25">
      <c r="A12" s="7" t="str">
        <f>IF(LEN(C12)+LEN(B12)=0,"",COUNTA($A$1:A11))</f>
        <v/>
      </c>
      <c r="B12" s="9"/>
      <c r="C12" s="9"/>
      <c r="D12" s="10"/>
      <c r="E12" s="10"/>
      <c r="F12" s="18"/>
      <c r="G12" s="23"/>
      <c r="H12" s="21"/>
      <c r="I12" s="14" t="str">
        <f>IF(H12="","",VLOOKUP(H12,[1]проекты!C:D,2,0))</f>
        <v/>
      </c>
      <c r="J12" s="15"/>
      <c r="K12" s="10"/>
    </row>
    <row r="13" spans="1:11" x14ac:dyDescent="0.25">
      <c r="A13" s="7" t="str">
        <f>IF(LEN(C13)+LEN(B13)=0,"",COUNTA($A$1:A12))</f>
        <v/>
      </c>
      <c r="B13" s="9"/>
      <c r="C13" s="9"/>
      <c r="D13" s="10"/>
      <c r="E13" s="10"/>
      <c r="F13" s="18"/>
      <c r="G13" s="23"/>
      <c r="H13" s="21"/>
      <c r="I13" s="14" t="str">
        <f>IF(H13="","",VLOOKUP(H13,[1]проекты!C:D,2,0))</f>
        <v/>
      </c>
      <c r="J13" s="15"/>
      <c r="K13" s="10"/>
    </row>
    <row r="14" spans="1:11" x14ac:dyDescent="0.25">
      <c r="A14" s="7" t="str">
        <f>IF(LEN(C14)+LEN(B14)=0,"",COUNTA($A$1:A13))</f>
        <v/>
      </c>
      <c r="B14" s="9"/>
      <c r="C14" s="9"/>
      <c r="D14" s="10"/>
      <c r="E14" s="10"/>
      <c r="F14" s="18"/>
      <c r="G14" s="23"/>
      <c r="H14" s="21"/>
      <c r="I14" s="14" t="str">
        <f>IF(H14="","",VLOOKUP(H14,[1]проекты!C:D,2,0))</f>
        <v/>
      </c>
      <c r="J14" s="15"/>
      <c r="K14" s="10"/>
    </row>
    <row r="15" spans="1:11" x14ac:dyDescent="0.25">
      <c r="A15" s="7" t="str">
        <f>IF(LEN(C15)+LEN(B15)=0,"",COUNTA($A$1:A14))</f>
        <v/>
      </c>
      <c r="B15" s="9"/>
      <c r="C15" s="9"/>
      <c r="D15" s="10"/>
      <c r="E15" s="10"/>
      <c r="F15" s="18"/>
      <c r="G15" s="23"/>
      <c r="H15" s="21"/>
      <c r="I15" s="14" t="str">
        <f>IF(H15="","",VLOOKUP(H15,[1]проекты!C:D,2,0))</f>
        <v/>
      </c>
      <c r="J15" s="15"/>
      <c r="K15" s="10"/>
    </row>
    <row r="16" spans="1:11" x14ac:dyDescent="0.25">
      <c r="A16" s="7" t="str">
        <f>IF(LEN(C16)+LEN(B16)=0,"",COUNTA($A$1:A15))</f>
        <v/>
      </c>
      <c r="B16" s="24"/>
      <c r="C16" s="24"/>
      <c r="D16" s="25"/>
      <c r="E16" s="25"/>
      <c r="F16" s="26"/>
      <c r="G16" s="23"/>
      <c r="H16" s="21"/>
      <c r="I16" s="27" t="str">
        <f>IF(H16="","",VLOOKUP(H16,[1]проекты!C:D,2,0))</f>
        <v/>
      </c>
      <c r="J16" s="28"/>
      <c r="K16" s="25"/>
    </row>
    <row r="17" spans="1:11" x14ac:dyDescent="0.25">
      <c r="A17" s="7" t="str">
        <f>IF(LEN(C17)+LEN(B17)=0,"",COUNTA($A$1:A16))</f>
        <v/>
      </c>
      <c r="B17" s="24"/>
      <c r="C17" s="24"/>
      <c r="D17" s="25"/>
      <c r="E17" s="25"/>
      <c r="F17" s="26"/>
      <c r="G17" s="23"/>
      <c r="H17" s="21"/>
      <c r="I17" s="27" t="str">
        <f>IF(H17="","",VLOOKUP(H17,[1]проекты!C:D,2,0))</f>
        <v/>
      </c>
      <c r="J17" s="28"/>
      <c r="K17" s="25"/>
    </row>
    <row r="18" spans="1:11" x14ac:dyDescent="0.25">
      <c r="A18" s="7" t="str">
        <f>IF(LEN(C18)+LEN(B18)=0,"",COUNTA($A$1:A17))</f>
        <v/>
      </c>
      <c r="B18" s="24"/>
      <c r="C18" s="24"/>
      <c r="D18" s="25"/>
      <c r="E18" s="25"/>
      <c r="F18" s="26"/>
      <c r="G18" s="23"/>
      <c r="H18" s="21"/>
      <c r="I18" s="27" t="str">
        <f>IF(H18="","",VLOOKUP(H18,[1]проекты!C:D,2,0))</f>
        <v/>
      </c>
      <c r="J18" s="28"/>
      <c r="K18" s="25"/>
    </row>
    <row r="19" spans="1:11" x14ac:dyDescent="0.25">
      <c r="A19" s="7" t="str">
        <f>IF(LEN(C19)+LEN(B19)=0,"",COUNTA($A$1:A18))</f>
        <v/>
      </c>
      <c r="B19" s="24"/>
      <c r="C19" s="29"/>
      <c r="D19" s="30"/>
      <c r="E19" s="25"/>
      <c r="F19" s="26"/>
      <c r="G19" s="31"/>
      <c r="H19" s="11"/>
      <c r="I19" s="27" t="str">
        <f>IF(H19="","",VLOOKUP(H19,[1]проекты!C:D,2,0))</f>
        <v/>
      </c>
      <c r="J19" s="28"/>
      <c r="K19" s="25"/>
    </row>
    <row r="20" spans="1:11" x14ac:dyDescent="0.25">
      <c r="A20" s="7" t="str">
        <f>IF(LEN(C20)+LEN(B20)=0,"",COUNTA($A$1:A19))</f>
        <v/>
      </c>
      <c r="B20" s="24"/>
      <c r="C20" s="29"/>
      <c r="D20" s="30"/>
      <c r="E20" s="25"/>
      <c r="F20" s="26"/>
      <c r="G20" s="31"/>
      <c r="H20" s="32"/>
      <c r="I20" s="27" t="str">
        <f>IF(H20="","",VLOOKUP(H20,[1]проекты!C:D,2,0))</f>
        <v/>
      </c>
      <c r="J20" s="28"/>
      <c r="K20" s="25"/>
    </row>
    <row r="21" spans="1:11" x14ac:dyDescent="0.25">
      <c r="A21" s="7" t="str">
        <f>IF(LEN(C21)+LEN(B21)=0,"",COUNTA($A$1:A20))</f>
        <v/>
      </c>
      <c r="B21" s="24"/>
      <c r="C21" s="29"/>
      <c r="D21" s="30"/>
      <c r="E21" s="25"/>
      <c r="F21" s="25"/>
      <c r="G21" s="31"/>
      <c r="H21" s="11"/>
      <c r="I21" s="27" t="str">
        <f>IF(H21="","",VLOOKUP(H21,[1]проекты!C:D,2,0))</f>
        <v/>
      </c>
      <c r="J21" s="28"/>
      <c r="K21" s="25"/>
    </row>
    <row r="22" spans="1:11" x14ac:dyDescent="0.25">
      <c r="A22" s="7" t="str">
        <f>IF(LEN(C22)+LEN(B22)=0,"",COUNTA($A$1:A21))</f>
        <v/>
      </c>
      <c r="B22" s="29"/>
      <c r="C22" s="29"/>
      <c r="D22" s="30"/>
      <c r="E22" s="25"/>
      <c r="F22" s="30"/>
      <c r="G22" s="31"/>
      <c r="H22" s="32"/>
      <c r="I22" s="27" t="str">
        <f>IF(H22="","",VLOOKUP(H22,[1]проекты!C:D,2,0))</f>
        <v/>
      </c>
      <c r="J22" s="33"/>
      <c r="K22" s="30"/>
    </row>
    <row r="23" spans="1:11" x14ac:dyDescent="0.25">
      <c r="A23" s="7" t="str">
        <f>IF(LEN(C23)+LEN(B23)=0,"",COUNTA($A$1:A22))</f>
        <v/>
      </c>
      <c r="B23" s="29"/>
      <c r="C23" s="29"/>
      <c r="D23" s="30"/>
      <c r="E23" s="30"/>
      <c r="F23" s="30"/>
      <c r="G23" s="31"/>
      <c r="H23" s="11"/>
      <c r="I23" s="27" t="str">
        <f>IF(H23="","",VLOOKUP(H23,[1]проекты!C:D,2,0))</f>
        <v/>
      </c>
      <c r="J23" s="33"/>
      <c r="K23" s="30"/>
    </row>
    <row r="24" spans="1:11" x14ac:dyDescent="0.25">
      <c r="A24" s="34" t="s">
        <v>26</v>
      </c>
      <c r="B24" s="35">
        <f>SUM(B2:B15)</f>
        <v>25695</v>
      </c>
      <c r="H24" s="36"/>
      <c r="I24" t="str">
        <f>IF(H24="","",VLOOKUP(H24,[1]проекты!C:D,2,0))</f>
        <v/>
      </c>
    </row>
    <row r="25" spans="1:11" x14ac:dyDescent="0.25">
      <c r="A25" s="34" t="s">
        <v>27</v>
      </c>
      <c r="B25" s="35">
        <f>SUM(C2:C15)</f>
        <v>370754</v>
      </c>
      <c r="H25" s="36"/>
      <c r="I25" t="str">
        <f>IF(H25="","",VLOOKUP(H25,[1]проекты!C:D,2,0))</f>
        <v/>
      </c>
    </row>
  </sheetData>
  <dataValidations count="2">
    <dataValidation type="list" allowBlank="1" showInputMessage="1" showErrorMessage="1" sqref="E2:E22">
      <formula1>$M$4:$M$11</formula1>
    </dataValidation>
    <dataValidation type="list" allowBlank="1" showInputMessage="1" showErrorMessage="1" sqref="E23">
      <formula1>$M$6:$M$13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2019-02-28T12:53:21Z</dcterms:modified>
</cp:coreProperties>
</file>