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315" yWindow="-75" windowWidth="13635" windowHeight="12585" tabRatio="745" activeTab="1"/>
  </bookViews>
  <sheets>
    <sheet name="на утверждение" sheetId="24" r:id="rId1"/>
    <sheet name="05.02-2017 (2)" sheetId="25" r:id="rId2"/>
    <sheet name="05.01-2017" sheetId="18" state="hidden" r:id="rId3"/>
    <sheet name="05.02-2017" sheetId="5" state="hidden" r:id="rId4"/>
    <sheet name="прокатка лист2" sheetId="9" state="hidden" r:id="rId5"/>
    <sheet name="двойная прокатка лист 2" sheetId="15" state="hidden" r:id="rId6"/>
    <sheet name="05.02-2-2017" sheetId="14" state="hidden" r:id="rId7"/>
    <sheet name="05.03-2017" sheetId="13" state="hidden" r:id="rId8"/>
    <sheet name="05.04-2017" sheetId="19" state="hidden" r:id="rId9"/>
    <sheet name="05.017-4-15" sheetId="20" state="hidden" r:id="rId10"/>
    <sheet name="двойная прокатка лист 3" sheetId="16" state="hidden" r:id="rId11"/>
  </sheets>
  <externalReferences>
    <externalReference r:id="rId12"/>
  </externalReferences>
  <definedNames>
    <definedName name="_xlnm.Print_Area" localSheetId="2">'05.01-2017'!$A$1:$BH$40</definedName>
    <definedName name="_xlnm.Print_Area" localSheetId="3">'05.02-2017'!$B$2:$BG$49</definedName>
    <definedName name="_xlnm.Print_Area" localSheetId="1">'05.02-2017 (2)'!$B$1:$BN$48</definedName>
    <definedName name="_xlnm.Print_Area" localSheetId="7">'05.03-2017'!$A$2:$BH$38</definedName>
    <definedName name="_xlnm.Print_Area" localSheetId="0">'на утверждение'!$A$1:$N$58</definedName>
    <definedName name="_xlnm.Print_Area" localSheetId="4">'прокатка лист2'!$A$1:$O$45</definedName>
  </definedNames>
  <calcPr calcId="145621" refMode="R1C1"/>
</workbook>
</file>

<file path=xl/calcChain.xml><?xml version="1.0" encoding="utf-8"?>
<calcChain xmlns="http://schemas.openxmlformats.org/spreadsheetml/2006/main">
  <c r="AI4" i="25" l="1"/>
  <c r="AH4" i="25"/>
  <c r="N5" i="24" l="1"/>
  <c r="M5" i="24"/>
  <c r="AB23" i="5" l="1"/>
  <c r="X23" i="5"/>
  <c r="Y12" i="5"/>
  <c r="X12" i="5"/>
  <c r="AC8" i="5"/>
  <c r="X8" i="5"/>
  <c r="AA6" i="5" s="1"/>
  <c r="AC6" i="5"/>
  <c r="AB6" i="5"/>
  <c r="Y6" i="5"/>
  <c r="AC2" i="5"/>
  <c r="AB1" i="5"/>
  <c r="X30" i="5" s="1"/>
  <c r="AA1" i="5"/>
  <c r="X39" i="5" s="1"/>
  <c r="X24" i="5" l="1"/>
  <c r="W9" i="5"/>
  <c r="X27" i="5"/>
  <c r="V10" i="5"/>
  <c r="W31" i="5"/>
  <c r="X38" i="5"/>
  <c r="AB38" i="5" s="1"/>
  <c r="X22" i="5" s="1"/>
  <c r="X28" i="5"/>
  <c r="Z8" i="5"/>
  <c r="AC1" i="5"/>
  <c r="AA8" i="5"/>
  <c r="W12" i="5"/>
  <c r="Z33" i="18"/>
  <c r="AB21" i="13" l="1"/>
  <c r="AC6" i="14" l="1"/>
  <c r="AB6" i="14"/>
  <c r="AB5" i="13" l="1"/>
  <c r="AC5" i="13"/>
  <c r="AB1" i="13"/>
  <c r="AG3" i="13" l="1"/>
  <c r="AG3" i="5"/>
  <c r="AB23" i="14" l="1"/>
  <c r="AB1" i="14"/>
  <c r="AA1" i="14"/>
  <c r="X35" i="14" s="1"/>
  <c r="AA1" i="13" l="1"/>
  <c r="Y31" i="13" s="1"/>
  <c r="AA8" i="14" l="1"/>
  <c r="X34" i="14"/>
  <c r="AB34" i="14" s="1"/>
  <c r="X22" i="14" s="1"/>
  <c r="X27" i="13"/>
  <c r="Y30" i="13"/>
  <c r="AB30" i="13" s="1"/>
  <c r="AA6" i="14"/>
  <c r="V10" i="14"/>
  <c r="AC8" i="14"/>
  <c r="W9" i="14"/>
  <c r="W31" i="14"/>
  <c r="AA6" i="13"/>
  <c r="AA5" i="13" s="1"/>
  <c r="X6" i="13"/>
  <c r="AC6" i="13"/>
  <c r="V7" i="13"/>
  <c r="V43" i="13"/>
  <c r="T1" i="13"/>
  <c r="T1" i="5"/>
  <c r="AC2" i="14"/>
  <c r="Y6" i="14"/>
  <c r="X24" i="14"/>
  <c r="W12" i="14"/>
  <c r="AC1" i="14"/>
  <c r="Z8" i="14"/>
  <c r="W10" i="13"/>
  <c r="AC2" i="13"/>
  <c r="AC1" i="13"/>
</calcChain>
</file>

<file path=xl/sharedStrings.xml><?xml version="1.0" encoding="utf-8"?>
<sst xmlns="http://schemas.openxmlformats.org/spreadsheetml/2006/main" count="1568" uniqueCount="551">
  <si>
    <t>Код цеха</t>
  </si>
  <si>
    <t>Код изделия</t>
  </si>
  <si>
    <t>Сопроводительный паспорт</t>
  </si>
  <si>
    <t xml:space="preserve">Номер партии </t>
  </si>
  <si>
    <t>ТУ поставки</t>
  </si>
  <si>
    <t>Дата</t>
  </si>
  <si>
    <t>Смена</t>
  </si>
  <si>
    <t>Подпись мастера</t>
  </si>
  <si>
    <t>Кол-во образцов</t>
  </si>
  <si>
    <t>шт</t>
  </si>
  <si>
    <t>Марка сплава, сос-е поставки</t>
  </si>
  <si>
    <t>Продавец</t>
  </si>
  <si>
    <t>Примечание:</t>
  </si>
  <si>
    <t>Вес, кг</t>
  </si>
  <si>
    <t>Предъявлено, кг</t>
  </si>
  <si>
    <t>Особые требования:</t>
  </si>
  <si>
    <t>Размер и длина, мм</t>
  </si>
  <si>
    <t>Пресс №</t>
  </si>
  <si>
    <t>Размер слитка</t>
  </si>
  <si>
    <t>Длина резки, мм</t>
  </si>
  <si>
    <t>Вес садки, кг</t>
  </si>
  <si>
    <t>ВРЕМЯ</t>
  </si>
  <si>
    <t>Шифр брака</t>
  </si>
  <si>
    <t>Код тары</t>
  </si>
  <si>
    <t>№ накладной</t>
  </si>
  <si>
    <t>Передано, кг</t>
  </si>
  <si>
    <t>Оборудование</t>
  </si>
  <si>
    <t>Разностенность</t>
  </si>
  <si>
    <t>Стенка</t>
  </si>
  <si>
    <t>ВЕС, кг</t>
  </si>
  <si>
    <t>Т-ра металла °С</t>
  </si>
  <si>
    <t>Время</t>
  </si>
  <si>
    <t>Заключение о годности</t>
  </si>
  <si>
    <t>МКК</t>
  </si>
  <si>
    <t>Вид охлаждения</t>
  </si>
  <si>
    <t>Номер плавки</t>
  </si>
  <si>
    <t>Масса партии, кг</t>
  </si>
  <si>
    <t>Номер заказа</t>
  </si>
  <si>
    <t>Номер договора</t>
  </si>
  <si>
    <t>Номер чертежа на упаковку</t>
  </si>
  <si>
    <t>Информация по таре</t>
  </si>
  <si>
    <t>К-во, шт</t>
  </si>
  <si>
    <t>Т-ра слитка,  °С</t>
  </si>
  <si>
    <t>Т-ра контейнера, °С</t>
  </si>
  <si>
    <t>Наружный диаметр, мм</t>
  </si>
  <si>
    <t>Стенка, мм</t>
  </si>
  <si>
    <t xml:space="preserve">Т-ра металла, °С </t>
  </si>
  <si>
    <t>Т-ра металла, °С</t>
  </si>
  <si>
    <t>кг</t>
  </si>
  <si>
    <t>Кол-во годных труб</t>
  </si>
  <si>
    <t>Кол-во отбракованных труб</t>
  </si>
  <si>
    <t>Общее кол-во труб</t>
  </si>
  <si>
    <t>№поз</t>
  </si>
  <si>
    <t xml:space="preserve">Грузополучатель </t>
  </si>
  <si>
    <t>Остаток труб после закрытия наряд-заказа (вес в кг)</t>
  </si>
  <si>
    <t>Подпись</t>
  </si>
  <si>
    <t>Грузополучатель</t>
  </si>
  <si>
    <t>Подпись и клеймо контролера</t>
  </si>
  <si>
    <t>Брак</t>
  </si>
  <si>
    <t>Прессуемый размер, мм</t>
  </si>
  <si>
    <t>План выход годного, %</t>
  </si>
  <si>
    <t>Плановый запуск, кг</t>
  </si>
  <si>
    <t>Фактический запуск, кг</t>
  </si>
  <si>
    <t>1. ПРЕССОВАНИЕ ТИ ПП-002</t>
  </si>
  <si>
    <t>Календарная неделя</t>
  </si>
  <si>
    <t>АО "А М Р"  г. Белая Калитва</t>
  </si>
  <si>
    <t>Дата/
смена</t>
  </si>
  <si>
    <t xml:space="preserve">ФАКТИЧЕСКИЕ ГЕОМЕТРИЧЕСКИЕ ЗАМЕРЫ    </t>
  </si>
  <si>
    <t xml:space="preserve">3. ПРАВКА ТИ ПП-010          </t>
  </si>
  <si>
    <t>Режим отжига</t>
  </si>
  <si>
    <t>Размеры после правки</t>
  </si>
  <si>
    <t>Диаметр</t>
  </si>
  <si>
    <t>Длина</t>
  </si>
  <si>
    <t xml:space="preserve">Дата
</t>
  </si>
  <si>
    <t>Размеры до правки</t>
  </si>
  <si>
    <t>Годного</t>
  </si>
  <si>
    <t>Брака</t>
  </si>
  <si>
    <t>Номер калибра</t>
  </si>
  <si>
    <t>Подача</t>
  </si>
  <si>
    <t>Наименование операций 
Размеры, мм</t>
  </si>
  <si>
    <t>Фактические размеры, мм</t>
  </si>
  <si>
    <t>№
садки</t>
  </si>
  <si>
    <t>Размеры до резки, мм</t>
  </si>
  <si>
    <t>Размеры после резки, мм</t>
  </si>
  <si>
    <t xml:space="preserve">№ заказа </t>
  </si>
  <si>
    <t>№ садки</t>
  </si>
  <si>
    <t>Дополнительные требования:</t>
  </si>
  <si>
    <t>Кол-во ящиков</t>
  </si>
  <si>
    <t>Брутто</t>
  </si>
  <si>
    <t>Нетто</t>
  </si>
  <si>
    <t>Выходной конец</t>
  </si>
  <si>
    <t>Утяжен. конец</t>
  </si>
  <si>
    <t>Загрузки</t>
  </si>
  <si>
    <t>Выдержки</t>
  </si>
  <si>
    <t>Зыгрузки</t>
  </si>
  <si>
    <t>Разностенность, мм</t>
  </si>
  <si>
    <t>Наружный диаметр</t>
  </si>
  <si>
    <t>Таблица 1</t>
  </si>
  <si>
    <t>Таблица 2</t>
  </si>
  <si>
    <t>Размер калибра</t>
  </si>
  <si>
    <t xml:space="preserve">Оправка </t>
  </si>
  <si>
    <t>Длина, мм</t>
  </si>
  <si>
    <t>Выгрузки</t>
  </si>
  <si>
    <t>Макро</t>
  </si>
  <si>
    <t>Микро</t>
  </si>
  <si>
    <t>СДАЧА НА ДРУГОЙ НАРЯД-ЗАКАЗ</t>
  </si>
  <si>
    <t>№ наряд-заказа</t>
  </si>
  <si>
    <t>№ позиции</t>
  </si>
  <si>
    <t>Размер и длина</t>
  </si>
  <si>
    <t>Таблица 1.1.</t>
  </si>
  <si>
    <t>Таблица 3</t>
  </si>
  <si>
    <t>Таблица 4</t>
  </si>
  <si>
    <t>Таблица 5</t>
  </si>
  <si>
    <t>Таблица 6</t>
  </si>
  <si>
    <t>Таблица 7</t>
  </si>
  <si>
    <t>Таблица 8</t>
  </si>
  <si>
    <t>Таблица 9</t>
  </si>
  <si>
    <t>Таблица 11</t>
  </si>
  <si>
    <t>Таблица 12</t>
  </si>
  <si>
    <t>Отходы</t>
  </si>
  <si>
    <t>ВЕС, кг.</t>
  </si>
  <si>
    <t>Таблица 15</t>
  </si>
  <si>
    <t>Таблица 16</t>
  </si>
  <si>
    <t>Таблица 21</t>
  </si>
  <si>
    <t>Размеры с допусками, мм</t>
  </si>
  <si>
    <t>Требования наряд-заказов:</t>
  </si>
  <si>
    <t>Клеймо проверил контролер:</t>
  </si>
  <si>
    <t>Размер иглы, мм</t>
  </si>
  <si>
    <t>ПЕРЕДАЧА ВО II ОТДЕЛ</t>
  </si>
  <si>
    <t>Мастер I отд.</t>
  </si>
  <si>
    <t>Мастер II отд.</t>
  </si>
  <si>
    <t>подпись</t>
  </si>
  <si>
    <t xml:space="preserve">ПЕРЕДАНО НА КАЛИБРОВКУ </t>
  </si>
  <si>
    <t>Замечания:</t>
  </si>
  <si>
    <t xml:space="preserve">Замечания:  </t>
  </si>
  <si>
    <t xml:space="preserve">Замечания: </t>
  </si>
  <si>
    <t xml:space="preserve">Замечания:                                                                                                                                     </t>
  </si>
  <si>
    <t xml:space="preserve">Замечания:   </t>
  </si>
  <si>
    <t>Таблица 10</t>
  </si>
  <si>
    <t xml:space="preserve">13. ПРЕДВАРИТЕЛЬНАЯ ПРИЕМКА ГОТОВОЙ ПРОДУКЦИИ </t>
  </si>
  <si>
    <t>14. ЗАМЕЧАНИЯ БТК</t>
  </si>
  <si>
    <t>15. ЗАЧИСТКА ПОВЕРХНОСТИ</t>
  </si>
  <si>
    <t>Таблица 22</t>
  </si>
  <si>
    <t>Таблица 23</t>
  </si>
  <si>
    <t xml:space="preserve">Стенка, мм      </t>
  </si>
  <si>
    <t>Размеры нар. диаметра до правки, мм</t>
  </si>
  <si>
    <t>Размеры нар. диаметра после правки, мм</t>
  </si>
  <si>
    <t xml:space="preserve">Подпись </t>
  </si>
  <si>
    <t>Ф.И.О. прессовщика на г/п (аппаратчика)</t>
  </si>
  <si>
    <t>Ф.И.О. отжигальщика цветных металлов</t>
  </si>
  <si>
    <t>Ф.И.О. оператора ЛОЦМ</t>
  </si>
  <si>
    <t>Ф.И.О. приемо-сдатчика</t>
  </si>
  <si>
    <t>Ф.И.О. волочильщика цветных металлов</t>
  </si>
  <si>
    <t>Ф.И.О. отжигаль-щика цветных металлов</t>
  </si>
  <si>
    <t>Ф.И.О. лица, отбирающего образцы</t>
  </si>
  <si>
    <t>Ф.И.О. трубопрокатчика</t>
  </si>
  <si>
    <t>Ф.И.О.</t>
  </si>
  <si>
    <t>Ф.И.О. Мастера ТСУ</t>
  </si>
  <si>
    <t>Размер матрицы, мм</t>
  </si>
  <si>
    <t>Фактическая длина, мм</t>
  </si>
  <si>
    <t>Ф.И.О. оператора ЛОЦМ / контролера</t>
  </si>
  <si>
    <t>Вид термообработки
(закалка, отжиг, старение)</t>
  </si>
  <si>
    <t>Выдерж-ки</t>
  </si>
  <si>
    <t>Выгруз-ки</t>
  </si>
  <si>
    <t>Раздача на конус</t>
  </si>
  <si>
    <t>№ прото-кола</t>
  </si>
  <si>
    <t>Мех. испыт, структура</t>
  </si>
  <si>
    <t>Таблица 17</t>
  </si>
  <si>
    <t>17. ОКОНЧАТЕЛЬНАЯ ПРИЕМКА</t>
  </si>
  <si>
    <t>18. ЗАМЕЧАНИЯ, ЗАКЛЮЧЕНИЯ БТК, ТО ПП</t>
  </si>
  <si>
    <t>Площадь зачистки, %</t>
  </si>
  <si>
    <t>20. ОФОРМЛЕНИЕ ПРИЕМО-СДАТОЧНЫХ НАКЛАДНЫХ</t>
  </si>
  <si>
    <t xml:space="preserve">Диаметр </t>
  </si>
  <si>
    <t>Предъ-явлено, кг</t>
  </si>
  <si>
    <t>Таблица 13</t>
  </si>
  <si>
    <t>Таблица 20</t>
  </si>
  <si>
    <t>Доп. разностенность</t>
  </si>
  <si>
    <t>Цех</t>
  </si>
  <si>
    <t>Сплав</t>
  </si>
  <si>
    <t/>
  </si>
  <si>
    <t>Экспорт</t>
  </si>
  <si>
    <t xml:space="preserve"> </t>
  </si>
  <si>
    <t>Елисеева Ю.Г.</t>
  </si>
  <si>
    <t>Дорофеева А.В.</t>
  </si>
  <si>
    <t>Безбородько Э.В.</t>
  </si>
  <si>
    <t>Рожкова О.А.</t>
  </si>
  <si>
    <t xml:space="preserve">ПРЕССОВАНИЕ </t>
  </si>
  <si>
    <t>Передача в ТСУ</t>
  </si>
  <si>
    <t>ДАТА</t>
  </si>
  <si>
    <t>Плановый</t>
  </si>
  <si>
    <t>Мастер 2 отд.</t>
  </si>
  <si>
    <t>Мастер ТСУ</t>
  </si>
  <si>
    <t>вес, кг</t>
  </si>
  <si>
    <t>Фамилия</t>
  </si>
  <si>
    <t>Подпись бригадира прессовщиков</t>
  </si>
  <si>
    <t>годного</t>
  </si>
  <si>
    <t>отходы</t>
  </si>
  <si>
    <t>Вид термообработки</t>
  </si>
  <si>
    <t>Фамилия отжигальщика</t>
  </si>
  <si>
    <t>Подпись отжигальщика</t>
  </si>
  <si>
    <t>загрузки</t>
  </si>
  <si>
    <t>выдержки</t>
  </si>
  <si>
    <t>выгрузки</t>
  </si>
  <si>
    <t>Закалка</t>
  </si>
  <si>
    <t>ОФОРМЛЕНИЕ ПРИЕМО-СДАТОЧНЫХ НАКЛАДНЫХ</t>
  </si>
  <si>
    <t>ФАКТИЧЕСКИЕ ГЕОМЕТРИЧЕСКИЕ ЗАМЕРЫ</t>
  </si>
  <si>
    <t>Старение</t>
  </si>
  <si>
    <t>Фамилия приемо-сдатчика</t>
  </si>
  <si>
    <t>Отжиг</t>
  </si>
  <si>
    <t>выходной конец</t>
  </si>
  <si>
    <t>Фамилия проводившего консервацию</t>
  </si>
  <si>
    <t>Подпись проводившего консервацию</t>
  </si>
  <si>
    <t>№ заказа</t>
  </si>
  <si>
    <t>Фамилия лица, отбирающего образцы</t>
  </si>
  <si>
    <t>№ протокола</t>
  </si>
  <si>
    <t>на мех.испыт.</t>
  </si>
  <si>
    <t>макро</t>
  </si>
  <si>
    <t>микро</t>
  </si>
  <si>
    <t>раздача на конус</t>
  </si>
  <si>
    <t>Дополнительные требования</t>
  </si>
  <si>
    <t>Фамилия упаковщика</t>
  </si>
  <si>
    <t>Подпись упаковщика</t>
  </si>
  <si>
    <t>Вес годн, кг</t>
  </si>
  <si>
    <t>Фамилия правильщика</t>
  </si>
  <si>
    <t>Подпись правильщика</t>
  </si>
  <si>
    <t xml:space="preserve">Правильная </t>
  </si>
  <si>
    <t>машина</t>
  </si>
  <si>
    <t xml:space="preserve">ПРИЕМКА ГОТОВОЙ ПРОДУКЦИИ </t>
  </si>
  <si>
    <t>Вес, кг.</t>
  </si>
  <si>
    <t>Фамилия резчика</t>
  </si>
  <si>
    <t>Подпись резчика</t>
  </si>
  <si>
    <t>Годного, кг</t>
  </si>
  <si>
    <t>Фамилия контролера</t>
  </si>
  <si>
    <t>отходов</t>
  </si>
  <si>
    <t>брака</t>
  </si>
  <si>
    <t>по шифрам</t>
  </si>
  <si>
    <t>Сдача на другой наряд-заказ:</t>
  </si>
  <si>
    <t>Специалист ТО ПП</t>
  </si>
  <si>
    <t>Номер позиции</t>
  </si>
  <si>
    <t>Клеймо проверил контролер</t>
  </si>
  <si>
    <t>Плановый выход годного, кг</t>
  </si>
  <si>
    <t>Плановое кол-во заготовок, шт</t>
  </si>
  <si>
    <t>Фактическое кол-во заготовок, шт</t>
  </si>
  <si>
    <t>Плановый выход годного, %</t>
  </si>
  <si>
    <t>Плановая масса запуска, кг</t>
  </si>
  <si>
    <t>Фактическая масса запуска, кг</t>
  </si>
  <si>
    <t>25. ОФОРМЛЕНИЕ ПРИЕМО-СДАТОЧНЫХ НАКЛАДНЫХ</t>
  </si>
  <si>
    <t>22. ЗАМЕЧАНИЯ БТК</t>
  </si>
  <si>
    <t>Таблица 25</t>
  </si>
  <si>
    <t>Фамилия прессовщика (аппаратчика)</t>
  </si>
  <si>
    <t>Подпись прессовщика (аппаратчика)</t>
  </si>
  <si>
    <t>26. КОНСЕРВАЦИЯ ТИ ПП-017</t>
  </si>
  <si>
    <t>Таблица 26</t>
  </si>
  <si>
    <t>Фамилия оператора</t>
  </si>
  <si>
    <t>Подпись оператора</t>
  </si>
  <si>
    <t>23. ЗАКЛЮЧЕНИЯ БТК, ТО ПП</t>
  </si>
  <si>
    <t>27. УПАКОВКА ТИ ПП-017</t>
  </si>
  <si>
    <t>Фамилия прессовщика</t>
  </si>
  <si>
    <t>Подпись прессовщика</t>
  </si>
  <si>
    <t>Таблица 27</t>
  </si>
  <si>
    <t>2. ПРОМЕЖУТОЧНЫЙ ОТЖИГ перед прокаткой ТИ ПП2-007</t>
  </si>
  <si>
    <t>24. ЗАМЕЧАНИЯ И ЗАКЛЮЧЕНИЯ АТП</t>
  </si>
  <si>
    <t>Таблица 28</t>
  </si>
  <si>
    <t>Марка сплава, состояние поставки</t>
  </si>
  <si>
    <t>Бондарев М.</t>
  </si>
  <si>
    <t>Конорезова И.А.</t>
  </si>
  <si>
    <t>Форма  05.02-2017</t>
  </si>
  <si>
    <t>Форма 05.03-2017</t>
  </si>
  <si>
    <t>19. ЗАМЕЧАНИЯ И ЗАКЛЮЧЕНИЯ РТ-Техприемки</t>
  </si>
  <si>
    <t>Специалист ОП ПП</t>
  </si>
  <si>
    <t>НД на продукцию</t>
  </si>
  <si>
    <t>Номер наряд-заказа</t>
  </si>
  <si>
    <t>дата</t>
  </si>
  <si>
    <t>фамилия</t>
  </si>
  <si>
    <t>Утяженой конец</t>
  </si>
  <si>
    <t>1. ПРЕССОВАНИЕ (ТИ ПП-002)</t>
  </si>
  <si>
    <t>2. ПРОМЕЖУТОЧНЫЙ ОТЖИГ перед прокаткой (ТИ ПП/2-007)</t>
  </si>
  <si>
    <t xml:space="preserve">3. ПРАВКА (ТИ ПП-010)          </t>
  </si>
  <si>
    <t>Размеры до правки, мм</t>
  </si>
  <si>
    <t>Размеры после правки, мм</t>
  </si>
  <si>
    <t>4. РЕЗКА В МЕРУ ПОД ПРОКАТКУ, ЛИНЕЙНОЕ ВОЛОЧЕНИЕ (ТИ ПП-014, ТИ ПП-009)</t>
  </si>
  <si>
    <t>5. ПРОМЕЖУТОЧНЫЙ КОНТРОЛЬ, ШАБРОВКА (СТО-098)</t>
  </si>
  <si>
    <t xml:space="preserve">Подпись и клеймо оператора/
контролера </t>
  </si>
  <si>
    <t>6. ПРОКАТКА (ТИ-ПП/2-008)</t>
  </si>
  <si>
    <t>7. ПРОМЕЖУТОЧНЫЙ ОТЖИГ (ТИ ПП/2-007)</t>
  </si>
  <si>
    <t>8. ЗАКОВКА ЗАХВАТОК, ВОЛОЧЕНИЕ, ОСАДКА, КАЛИБРОВКА (ТИ-ПП-006, ТИ-ПП-009, ТИ-ПП-013)</t>
  </si>
  <si>
    <t>9. ТЕРМООБРАБОТКА (ТИ-ПП/2-007, ТИ-ПП-005)</t>
  </si>
  <si>
    <t>10 ПРАВКА (ТИ-ПП-010)</t>
  </si>
  <si>
    <t>11. ОТБОР ОБРАЗЦОВ, КЛЕЙМЕНИЕ ОБРАЗЦОВ (ТИ-ПП-012, PCD___)</t>
  </si>
  <si>
    <t>12. РЕЗКА (ТИ ПП-014)</t>
  </si>
  <si>
    <t>16. УЛЬТРАЗВУКОВОЙ КОНТРОЛЬ (И-ПП-025 (по требованию))</t>
  </si>
  <si>
    <t>Ф.И.О. контролера продукции цветных металлов</t>
  </si>
  <si>
    <t>21. КОНСЕРВАЦИЯ (ТИ ПП-017)</t>
  </si>
  <si>
    <t>22. УПАКОВКА (ТИ ПП-017)</t>
  </si>
  <si>
    <t>Ф.И.О</t>
  </si>
  <si>
    <t xml:space="preserve">                             подпись</t>
  </si>
  <si>
    <t>№ поз</t>
  </si>
  <si>
    <t>утяженой конец</t>
  </si>
  <si>
    <t>ПРАВКА (ТИ-ПП-010)</t>
  </si>
  <si>
    <t>РЕЗКА В МЕРУ  (ТИ-ПП-014)</t>
  </si>
  <si>
    <t>ТЕРМООБРАБОТКА (ТИ-ПП/2-007, ТИ-ПП-005)</t>
  </si>
  <si>
    <t>ОТБОР ОБРАЗЦОВ, КЛЕЙМЕНИЕ ОБРАЗЦОВ (ТИ-ПП-012, PCD___)</t>
  </si>
  <si>
    <t>Кол-во образцов, шт</t>
  </si>
  <si>
    <t>Фамилия бригадира</t>
  </si>
  <si>
    <t>Замечания и заключения БТК, РТ-Техприемки</t>
  </si>
  <si>
    <t>КОНСЕРВАЦИЯ (ТИ-ПП-017)</t>
  </si>
  <si>
    <t>УПАКОВКА (ТИ ПП-017)</t>
  </si>
  <si>
    <t>кол-во ящиков, шт</t>
  </si>
  <si>
    <t>брутто, кг</t>
  </si>
  <si>
    <t>нетто, кг</t>
  </si>
  <si>
    <r>
      <t xml:space="preserve">Замечания       </t>
    </r>
    <r>
      <rPr>
        <b/>
        <sz val="14"/>
        <rFont val="Arial"/>
        <family val="2"/>
        <charset val="204"/>
      </rPr>
      <t xml:space="preserve"> </t>
    </r>
  </si>
  <si>
    <t xml:space="preserve">Примечание: </t>
  </si>
  <si>
    <t>6. ПЕРВАЯ ПРОКАТКА ТИ -ПП/2-008</t>
  </si>
  <si>
    <t>16. ОТБОР ОБРАЗЦОВ, КЛЕЙМЕНИЕ ОБРАЗЦОВ ТИ -ПП -012</t>
  </si>
  <si>
    <t xml:space="preserve">19. ПРЕДВАРИТЕЛЬНАЯ ПРИЕМКА ГОТОВОЙ ПРОДУКЦИИ </t>
  </si>
  <si>
    <t>Подпись и личный штамп контролера</t>
  </si>
  <si>
    <t>На мех.испыт, структура</t>
  </si>
  <si>
    <t xml:space="preserve">Стенка, мм                                                                                                                            </t>
  </si>
  <si>
    <t>Фактическая</t>
  </si>
  <si>
    <t>Фамилия трубопрокатчика</t>
  </si>
  <si>
    <t>Подпись трубопрокатчика</t>
  </si>
  <si>
    <t>Таблица 19</t>
  </si>
  <si>
    <t>Фамилия бригадира предъявит.</t>
  </si>
  <si>
    <t>Фактические размеры</t>
  </si>
  <si>
    <t>Фамилия колнтролера</t>
  </si>
  <si>
    <t>4. РЕЗКА В МЕРУ ПОД ПРОКАТКУ, ЛИНЕЙНОЕ ВОЛОЧЕНИЕ ТИ ПП-014,ТИ-ПП-009</t>
  </si>
  <si>
    <t>Фактическая длина резки, мм</t>
  </si>
  <si>
    <t>Отходов</t>
  </si>
  <si>
    <t>17. ЗАЧИСТКА ПОВЕРХНОСТИ</t>
  </si>
  <si>
    <t>20. ЗАМЕЧАНИЯ БТК</t>
  </si>
  <si>
    <t>5. ПРОМЕЖУТОЧНЫЙ КОНТРОЛЬ, ШАБРОВКА СТО-098</t>
  </si>
  <si>
    <t>7. ТОРЦОВКА/ПОДРЕЗКА И ПРОМЫВКА В КЕРОСИНЕ ПЕРЕД ВТОРОЙ ПРОКАТКОЙ</t>
  </si>
  <si>
    <t>Фамилия оператора по обработке цветных металлов или контролера</t>
  </si>
  <si>
    <t xml:space="preserve">Подпись и личный штамп оператора/
контролера </t>
  </si>
  <si>
    <t xml:space="preserve">8. ПРОМЕЖУТОЧНЫЙ ОТЖИГ ПЕРЕД ВТОРОЙ ПРОКАТКОЙ ТИ ПП/2-007 </t>
  </si>
  <si>
    <t>18. УЛЬТРАЗВУКОВОЙ КОНТРОЛЬ И-ПП-025</t>
  </si>
  <si>
    <t>Таблица 18</t>
  </si>
  <si>
    <t>Вид охлажд.</t>
  </si>
  <si>
    <t>21. ОКОНЧАТЕЛЬНАЯ ПРИЕМКА</t>
  </si>
  <si>
    <t>Предъявлено кол-во труб</t>
  </si>
  <si>
    <t>Принято кол-во годных труб</t>
  </si>
  <si>
    <t>шифр брака</t>
  </si>
  <si>
    <t>площадь зачистки, %</t>
  </si>
  <si>
    <t>9. ПРАВКА ПЕРЕД ВТОРОЙ ПРОКАТКОЙ ТИ ПП-010</t>
  </si>
  <si>
    <t>10. ВТОРАЯ ПРОКАТКА ТИ -ПП/2-008</t>
  </si>
  <si>
    <t>13. ТЕРМООБРАБОТКА ТИ-ПП/2-007;ТИ-ПП-005</t>
  </si>
  <si>
    <t>Вид термообработки
(закалка, отжиг)</t>
  </si>
  <si>
    <t>Кол-во труб, шт.</t>
  </si>
  <si>
    <t>Фамилия 
трубопрокатчика</t>
  </si>
  <si>
    <t>14 ПРАВКА ТИ -ПП -010</t>
  </si>
  <si>
    <t>Таблица 14</t>
  </si>
  <si>
    <t>11. ПРОМЕЖУТОЧНЫЙ ОТЖИГ ТИ ПП/2-007</t>
  </si>
  <si>
    <t>12. ЗАКОВКА ЗАХВАТОК, ВОЛОЧЕНИЕ, ОСАДКА, КАЛИБРОВКА ТИ -ПП-006,ТИ-ПП-009,ТИ-ПП-013</t>
  </si>
  <si>
    <t>15. РЕЗКА ТИ ПП-14</t>
  </si>
  <si>
    <t>Фамилия волочильщика</t>
  </si>
  <si>
    <t>Подпись волочильщика</t>
  </si>
  <si>
    <t>Форма  05.02/2-2017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</si>
  <si>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</t>
  </si>
  <si>
    <t>Федорова М.А.</t>
  </si>
  <si>
    <t>Форма 05.01-2017</t>
  </si>
  <si>
    <t>Наружный диаметр,мм</t>
  </si>
  <si>
    <t xml:space="preserve">          Ф.И.О</t>
  </si>
  <si>
    <t>Фактические геометрические замеры</t>
  </si>
  <si>
    <t>Зачистку заусенцев, продувку произвел рабочий ФИО</t>
  </si>
  <si>
    <t xml:space="preserve">Фамилия резчика               </t>
  </si>
  <si>
    <t>Фактический запуск ,кг</t>
  </si>
  <si>
    <t>Резка в меру, зачистка заусенцев, продувка (отрезки) (ТИ ПП-014,ТИ ПП-016)</t>
  </si>
  <si>
    <t>Плановый запуск ,кг</t>
  </si>
  <si>
    <t xml:space="preserve"> Плановый выход годного, %</t>
  </si>
  <si>
    <t>Бригадир, ФИО</t>
  </si>
  <si>
    <t>Количество, шт/ № бухты</t>
  </si>
  <si>
    <t>№ партии</t>
  </si>
  <si>
    <t>Сдача в другую партию</t>
  </si>
  <si>
    <t>брак</t>
  </si>
  <si>
    <t>годное</t>
  </si>
  <si>
    <t>предъявлено</t>
  </si>
  <si>
    <t>Фамилия и клеймо лица производившего приемку</t>
  </si>
  <si>
    <r>
      <t xml:space="preserve">ПО  cт/ </t>
    </r>
    <r>
      <rPr>
        <b/>
        <sz val="16"/>
        <rFont val="Vrinda"/>
        <family val="2"/>
      </rPr>
      <t xml:space="preserve">Ø (min = 1,9; max = 2,3) </t>
    </r>
  </si>
  <si>
    <r>
      <t xml:space="preserve">ПО </t>
    </r>
    <r>
      <rPr>
        <b/>
        <sz val="16"/>
        <rFont val="Vrinda"/>
        <family val="2"/>
      </rPr>
      <t>Ø (min = 32,7; max = 35,1)</t>
    </r>
  </si>
  <si>
    <t>Предельные размеры:</t>
  </si>
  <si>
    <t>Номер контракта</t>
  </si>
  <si>
    <t>33,9±0,55х 2,1+/-0,2</t>
  </si>
  <si>
    <t>Готовый размер:</t>
  </si>
  <si>
    <t>Фамилия бригадира прессовщиков</t>
  </si>
  <si>
    <t>Сдача из другой партии</t>
  </si>
  <si>
    <t>Приемка готовой продукции</t>
  </si>
  <si>
    <t>Нагрев слитков, контейнера (ТИ-ПП-002)</t>
  </si>
  <si>
    <t>Замечания: Отобрать 2 образца  на определения механ. Св-в</t>
  </si>
  <si>
    <t>Замечания</t>
  </si>
  <si>
    <t>Код экспорта</t>
  </si>
  <si>
    <t>Оформление приемосдаточных накладных контролер, ФИО, клеймо</t>
  </si>
  <si>
    <t>ФИО и подпись мастера</t>
  </si>
  <si>
    <t>Сдача на склад готовой продукции</t>
  </si>
  <si>
    <t>бухты с_____до_______</t>
  </si>
  <si>
    <t>№ литья</t>
  </si>
  <si>
    <t>№ плавки</t>
  </si>
  <si>
    <t xml:space="preserve"> бухты с_____до _______</t>
  </si>
  <si>
    <r>
      <rPr>
        <b/>
        <sz val="14"/>
        <rFont val="Calibri"/>
        <family val="2"/>
        <charset val="204"/>
      </rPr>
      <t>±</t>
    </r>
    <r>
      <rPr>
        <b/>
        <sz val="14"/>
        <rFont val="Arial"/>
        <family val="2"/>
        <charset val="204"/>
      </rPr>
      <t>1,2</t>
    </r>
  </si>
  <si>
    <t>Овальность</t>
  </si>
  <si>
    <t xml:space="preserve">Ø матрицы </t>
  </si>
  <si>
    <t>мех. св-ва</t>
  </si>
  <si>
    <r>
      <t>2,1</t>
    </r>
    <r>
      <rPr>
        <b/>
        <vertAlign val="superscript"/>
        <sz val="14"/>
        <rFont val="Arial"/>
        <family val="2"/>
        <charset val="204"/>
      </rPr>
      <t>+/-0,2</t>
    </r>
  </si>
  <si>
    <r>
      <rPr>
        <b/>
        <sz val="18"/>
        <rFont val="Arial"/>
        <family val="2"/>
        <charset val="204"/>
      </rPr>
      <t>29,7</t>
    </r>
    <r>
      <rPr>
        <b/>
        <sz val="16"/>
        <rFont val="Arial"/>
        <family val="2"/>
        <charset val="204"/>
      </rPr>
      <t>+/-0,15</t>
    </r>
  </si>
  <si>
    <t>Ø иглы</t>
  </si>
  <si>
    <t>Размеры инструмента</t>
  </si>
  <si>
    <t>Заключение о годности, подпись и клеймо контролера</t>
  </si>
  <si>
    <t>Фамилия мастера</t>
  </si>
  <si>
    <r>
      <t>33,9</t>
    </r>
    <r>
      <rPr>
        <b/>
        <vertAlign val="superscript"/>
        <sz val="16"/>
        <rFont val="Calibri"/>
        <family val="2"/>
        <charset val="204"/>
      </rPr>
      <t>±0,55</t>
    </r>
    <r>
      <rPr>
        <b/>
        <sz val="16"/>
        <rFont val="Calibri"/>
        <family val="2"/>
        <charset val="204"/>
      </rPr>
      <t>х 29,7</t>
    </r>
  </si>
  <si>
    <t>брутто</t>
  </si>
  <si>
    <t>нетто</t>
  </si>
  <si>
    <t>Отбор и клеймение образцов (ТИ-ПП-012)</t>
  </si>
  <si>
    <t>219х35х460</t>
  </si>
  <si>
    <t>Подпись бригадира</t>
  </si>
  <si>
    <t>Подпись дефектоскописта</t>
  </si>
  <si>
    <t>Фамилия дефектоскописта</t>
  </si>
  <si>
    <t>Кол-во, шт</t>
  </si>
  <si>
    <t>Грузовое место</t>
  </si>
  <si>
    <t>Прессование (ТИ-ПП-002)</t>
  </si>
  <si>
    <t>Упаковка и формирование  грузового места</t>
  </si>
  <si>
    <t>Форма 05.04-2017</t>
  </si>
  <si>
    <t>Загрязненность</t>
  </si>
  <si>
    <t>Мех. Св-ва</t>
  </si>
  <si>
    <t>Заказ №</t>
  </si>
  <si>
    <t>Мастер ТСУ (подпись)</t>
  </si>
  <si>
    <t>Мастер ПУ (подпись)</t>
  </si>
  <si>
    <t>передано,       кг</t>
  </si>
  <si>
    <t>Плановый вес в         кг</t>
  </si>
  <si>
    <t>ПЕРЕДАЧА В ТСО</t>
  </si>
  <si>
    <t>ДОПОЛНИТЕЛЬНЫЕ ТРЕБОВАНИЯ</t>
  </si>
  <si>
    <t>2017г</t>
  </si>
  <si>
    <t xml:space="preserve">Дата            </t>
  </si>
  <si>
    <t>Исполнитель(подпись)</t>
  </si>
  <si>
    <t>Испонитель</t>
  </si>
  <si>
    <t>Фактический запуск в кг и в шт</t>
  </si>
  <si>
    <t xml:space="preserve">Подпись контролеря </t>
  </si>
  <si>
    <t>№ наклад.</t>
  </si>
  <si>
    <t xml:space="preserve">Выписка ПСН подпись исполнителя </t>
  </si>
  <si>
    <t>УПАКОВКАпо ЧЕРТЕЖУ 16.081 СБ</t>
  </si>
  <si>
    <t>Плановый запуск в кг и в шт</t>
  </si>
  <si>
    <t>Технические условия</t>
  </si>
  <si>
    <t>31841655 п.1</t>
  </si>
  <si>
    <t>ООО "Ступинский Торговый дом" г. Москва</t>
  </si>
  <si>
    <t>2. Испытание на герметичность</t>
  </si>
  <si>
    <t>Наряд-заказ</t>
  </si>
  <si>
    <t>Наименовани заказчика, получателя</t>
  </si>
  <si>
    <t>1. Смотка бухт</t>
  </si>
  <si>
    <t>Марка сплава           состояние поставки</t>
  </si>
  <si>
    <t>Партия №</t>
  </si>
  <si>
    <t>Исполнитель (подпись )</t>
  </si>
  <si>
    <t xml:space="preserve">Исполнитель </t>
  </si>
  <si>
    <t>См.</t>
  </si>
  <si>
    <t>Операция</t>
  </si>
  <si>
    <t>01-1174 AMR</t>
  </si>
  <si>
    <t>Пред.раз-ры: по Ф min 7,92 max 8,08 : по ст. Min 0,67 max 0,83   Мат 8,08 вст 6,65</t>
  </si>
  <si>
    <t>СОПРОВОДИТЕЛЬНЫЙ ПАСПОРТ</t>
  </si>
  <si>
    <t>№ договора</t>
  </si>
  <si>
    <t>Код СОАТО</t>
  </si>
  <si>
    <t>номинал 0,75 +/-0,08</t>
  </si>
  <si>
    <t>8+/-0,08</t>
  </si>
  <si>
    <t xml:space="preserve">Особые требования:  </t>
  </si>
  <si>
    <t>вес отх. Кг</t>
  </si>
  <si>
    <t>годного, кг</t>
  </si>
  <si>
    <t>кол-во сл. шт</t>
  </si>
  <si>
    <t>Код получателя для финансовых расчетов</t>
  </si>
  <si>
    <t>Изделие</t>
  </si>
  <si>
    <t>Коды</t>
  </si>
  <si>
    <t>Исполнитель (подпись)</t>
  </si>
  <si>
    <t>Вес металла</t>
  </si>
  <si>
    <t>Допуст разност</t>
  </si>
  <si>
    <t>152х444</t>
  </si>
  <si>
    <t xml:space="preserve">Размер слитка мм     </t>
  </si>
  <si>
    <t>подпись прессовщика</t>
  </si>
  <si>
    <t>№ места слитков</t>
  </si>
  <si>
    <t>№ партии слитков</t>
  </si>
  <si>
    <t>результат контроля шариком</t>
  </si>
  <si>
    <t>№ ножа</t>
  </si>
  <si>
    <t>№ бухты</t>
  </si>
  <si>
    <t>ПРЕССОВАНИЕ</t>
  </si>
  <si>
    <t>Форма 05.017-3/15</t>
  </si>
  <si>
    <t>Форма 05.017-2/15</t>
  </si>
  <si>
    <t>Форма 05.017-1/15</t>
  </si>
  <si>
    <t>Форма 05.017-4/15</t>
  </si>
  <si>
    <t>2015 г.</t>
  </si>
  <si>
    <t>Дата             "  09  "</t>
  </si>
  <si>
    <t>____________</t>
  </si>
  <si>
    <t>Специалист ОЛ ПП</t>
  </si>
  <si>
    <t>УПАКОВКАпо ЧЕРТЕЖУ П05-216-00 Б.Изм 1,2</t>
  </si>
  <si>
    <t>31540424 п.1</t>
  </si>
  <si>
    <t>ООО Ступинский Торговый дом г. Москва</t>
  </si>
  <si>
    <t>01-1054 AMR</t>
  </si>
  <si>
    <t>ср.1 +/-0,10</t>
  </si>
  <si>
    <t>8 -0,15</t>
  </si>
  <si>
    <t>№ ЗНП</t>
  </si>
  <si>
    <t>дата ЗНП</t>
  </si>
  <si>
    <t>от</t>
  </si>
  <si>
    <t>Адрес доставки</t>
  </si>
  <si>
    <t>Номер наряд-заказа, поз</t>
  </si>
  <si>
    <t>Размеры, мм</t>
  </si>
  <si>
    <t>Статус PPS:</t>
  </si>
  <si>
    <t>Код цеха:</t>
  </si>
  <si>
    <t>Плановый запуск, шт</t>
  </si>
  <si>
    <t>Фактический запуск, шт</t>
  </si>
  <si>
    <t>Фактический выход годного, кг</t>
  </si>
  <si>
    <t>Форма 05.03-2019</t>
  </si>
  <si>
    <t>Вид приемки:</t>
  </si>
  <si>
    <t>Особенности сплава:</t>
  </si>
  <si>
    <t>Приоритет:</t>
  </si>
  <si>
    <t>УЗК контроль:</t>
  </si>
  <si>
    <t>Сплав и размер слитка</t>
  </si>
  <si>
    <t>Номер серии слитка</t>
  </si>
  <si>
    <t>выводим Сплав + Особенность сплава + Размеры из материалов ЗНП</t>
  </si>
  <si>
    <t>неделя Дата сдачи: План</t>
  </si>
  <si>
    <t>ТЧ СтатусPPS</t>
  </si>
  <si>
    <t>номер цеха в карточке подразделения</t>
  </si>
  <si>
    <t>если в заказе клиента Мет_ТребуетсяАвиатехприемка=да, то "РТ-Техприёмка"</t>
  </si>
  <si>
    <t>если в заказе клиента Мет_ТребуетсяАвиатехприемка=да, то "печать РТ-Техприёмки"</t>
  </si>
  <si>
    <t>реквизит ЗК: Приоритет</t>
  </si>
  <si>
    <t>наименование св-ва Особенности сплава продукции ЗНП</t>
  </si>
  <si>
    <t>наименование серии продукции ЗНП</t>
  </si>
  <si>
    <t>номер плавки/партии ЗНП</t>
  </si>
  <si>
    <t>св-ва ном-ры ЗНП Сплавы+Состояние поставки</t>
  </si>
  <si>
    <t>св-ва номенклатуры продукции, выводятся, если не пустые: Толщина*Диаметр*Ширина*Диаметр2*Длинна</t>
  </si>
  <si>
    <t>св-во Наборы стандартов</t>
  </si>
  <si>
    <t>номер ЗК, номер позиции</t>
  </si>
  <si>
    <t>договор по ЗК</t>
  </si>
  <si>
    <t>ЗК грузополучатель</t>
  </si>
  <si>
    <t>ЗК адрес доставки</t>
  </si>
  <si>
    <t>ЗК, наименование позиция с номером +100 от номенклатуры позиции выпуска</t>
  </si>
  <si>
    <t>если в ЗК УЗК = УЗК, то "требуется", иначе пусто. Нужно добавить реквизит в ТЧ ЗК.</t>
  </si>
  <si>
    <t>ЗК: Примечание + ПримечаниеФорма5 + Причина изменения ЗК (доавить реквизит в ЗК)</t>
  </si>
  <si>
    <t>номер серии Материалы ЗНП через "," по всем позициям</t>
  </si>
  <si>
    <t>ЗК, ТЧ: ВыходГодного</t>
  </si>
  <si>
    <t>ЗНП, продукция: количество в кг по всем позциям</t>
  </si>
  <si>
    <t>ЗНП, материалы: количествоШтук по всем позициям</t>
  </si>
  <si>
    <t>ЗНП, материалы: количество в кг по всем позициям</t>
  </si>
  <si>
    <t>Ответственный по ЗНП</t>
  </si>
  <si>
    <t>выводим Сплав + Особенность сплава +св-ва номенклатуры материалы, выводятся, если не пустые: Толщина*Диаметр*Ширина*Диаметр2*Длинна</t>
  </si>
  <si>
    <t>св-ва номенклатуры материалы, выводятся, если не пустые: Толщина*Диаметр*Ширина*Диаметр2*Длинна</t>
  </si>
  <si>
    <t>Статус :</t>
  </si>
  <si>
    <t xml:space="preserve"> контроль:</t>
  </si>
  <si>
    <t>1. Операция 1  (ТИ)</t>
  </si>
  <si>
    <t xml:space="preserve">Операция 2   </t>
  </si>
  <si>
    <t>2. Операция 3 (ТИ)</t>
  </si>
  <si>
    <t xml:space="preserve">3. Операция 4 (ТИ)          </t>
  </si>
  <si>
    <t>17. Операция 5</t>
  </si>
  <si>
    <t>18. Операция 6</t>
  </si>
  <si>
    <t xml:space="preserve">19. ЗАМЕЧАНИЯ И ЗАКЛЮЧЕНИЯ </t>
  </si>
  <si>
    <t>22. Операция 10 (ТИ )</t>
  </si>
  <si>
    <t>21. Операция 9 (ТИ)</t>
  </si>
  <si>
    <t>20. Операция 8</t>
  </si>
  <si>
    <t xml:space="preserve">СДАЧА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</si>
</sst>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[$-F800]dddd\,\ mmmm\ dd\,\ yyyy"/>
  </numFmts>
  <fonts count="78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14"/>
      <name val="Arial"/>
      <family val="2"/>
      <charset val="204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b/>
      <sz val="48"/>
      <name val="Arial"/>
      <family val="2"/>
      <charset val="204"/>
    </font>
    <font>
      <sz val="14"/>
      <name val="Arial"/>
      <family val="2"/>
      <charset val="204"/>
    </font>
    <font>
      <sz val="14"/>
      <name val="Arial Cyr"/>
      <charset val="204"/>
    </font>
    <font>
      <b/>
      <sz val="18"/>
      <name val="Arial"/>
      <family val="2"/>
      <charset val="204"/>
    </font>
    <font>
      <sz val="20"/>
      <name val="Arial"/>
      <family val="2"/>
      <charset val="204"/>
    </font>
    <font>
      <u/>
      <sz val="14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2"/>
      <color theme="1"/>
      <name val="Arial"/>
      <family val="2"/>
      <charset val="204"/>
    </font>
    <font>
      <b/>
      <sz val="16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4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b/>
      <sz val="15"/>
      <name val="Arial"/>
      <family val="2"/>
      <charset val="204"/>
    </font>
    <font>
      <b/>
      <sz val="20"/>
      <name val="Arial"/>
      <family val="2"/>
      <charset val="204"/>
    </font>
    <font>
      <b/>
      <sz val="16"/>
      <name val="Arial Cyr"/>
      <charset val="204"/>
    </font>
    <font>
      <b/>
      <sz val="16"/>
      <name val="Courier"/>
      <family val="3"/>
    </font>
    <font>
      <b/>
      <sz val="18"/>
      <name val="Courier"/>
      <family val="3"/>
    </font>
    <font>
      <sz val="16"/>
      <name val="Arial"/>
      <family val="2"/>
      <charset val="204"/>
    </font>
    <font>
      <sz val="18"/>
      <name val="Arial"/>
      <family val="2"/>
      <charset val="204"/>
    </font>
    <font>
      <sz val="10"/>
      <name val="Arial"/>
      <family val="2"/>
      <charset val="204"/>
    </font>
    <font>
      <sz val="16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sz val="10"/>
      <name val="Arial Cyr"/>
      <charset val="204"/>
    </font>
    <font>
      <sz val="22"/>
      <color theme="1"/>
      <name val="Arial"/>
      <family val="2"/>
      <charset val="204"/>
    </font>
    <font>
      <sz val="12"/>
      <name val="Arial"/>
      <family val="2"/>
      <charset val="204"/>
    </font>
    <font>
      <sz val="15"/>
      <name val="Arial Cyr"/>
      <charset val="204"/>
    </font>
    <font>
      <sz val="16"/>
      <name val="Arial Cyr"/>
      <charset val="204"/>
    </font>
    <font>
      <b/>
      <sz val="16"/>
      <name val="Vrinda"/>
      <family val="2"/>
    </font>
    <font>
      <b/>
      <sz val="14"/>
      <name val="Calibri"/>
      <family val="2"/>
      <charset val="204"/>
    </font>
    <font>
      <sz val="14"/>
      <name val="Vrinda"/>
      <family val="2"/>
    </font>
    <font>
      <sz val="10"/>
      <color theme="1"/>
      <name val="Arial"/>
      <family val="2"/>
      <charset val="204"/>
    </font>
    <font>
      <b/>
      <vertAlign val="superscript"/>
      <sz val="14"/>
      <name val="Arial"/>
      <family val="2"/>
      <charset val="204"/>
    </font>
    <font>
      <b/>
      <vertAlign val="superscript"/>
      <sz val="16"/>
      <name val="Calibri"/>
      <family val="2"/>
      <charset val="204"/>
    </font>
    <font>
      <b/>
      <sz val="16"/>
      <name val="Calibri"/>
      <family val="2"/>
      <charset val="204"/>
    </font>
    <font>
      <b/>
      <sz val="18"/>
      <color theme="1"/>
      <name val="Arial"/>
      <family val="2"/>
      <charset val="204"/>
    </font>
    <font>
      <b/>
      <sz val="14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8"/>
      <color indexed="8"/>
      <name val="Calibri"/>
      <family val="2"/>
      <charset val="204"/>
    </font>
    <font>
      <b/>
      <sz val="20"/>
      <color indexed="8"/>
      <name val="Calibri"/>
      <family val="2"/>
      <charset val="204"/>
    </font>
    <font>
      <sz val="8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8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20"/>
      <color rgb="FF00B0F0"/>
      <name val="Arial"/>
      <family val="2"/>
      <charset val="204"/>
    </font>
    <font>
      <b/>
      <sz val="44"/>
      <name val="Arial"/>
      <family val="2"/>
      <charset val="204"/>
    </font>
    <font>
      <i/>
      <sz val="12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i/>
      <sz val="12"/>
      <name val="Arial"/>
      <family val="2"/>
      <charset val="204"/>
    </font>
    <font>
      <i/>
      <sz val="11"/>
      <name val="Arial"/>
      <family val="2"/>
      <charset val="204"/>
    </font>
    <font>
      <i/>
      <sz val="8"/>
      <color theme="1"/>
      <name val="Calibri"/>
      <family val="2"/>
      <charset val="204"/>
      <scheme val="minor"/>
    </font>
    <font>
      <b/>
      <i/>
      <sz val="12"/>
      <color rgb="FF00B0F0"/>
      <name val="Arial"/>
      <family val="2"/>
      <charset val="204"/>
    </font>
    <font>
      <b/>
      <i/>
      <sz val="10"/>
      <color rgb="FF00B0F0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8"/>
      <name val="Arial"/>
      <family val="2"/>
      <charset val="204"/>
    </font>
    <font>
      <i/>
      <sz val="10"/>
      <color rgb="FF00B0F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6" fillId="0" borderId="0"/>
    <xf numFmtId="0" fontId="36" fillId="0" borderId="0"/>
    <xf numFmtId="0" fontId="4" fillId="0" borderId="0"/>
    <xf numFmtId="0" fontId="3" fillId="0" borderId="0"/>
    <xf numFmtId="0" fontId="3" fillId="0" borderId="0"/>
    <xf numFmtId="0" fontId="2" fillId="0" borderId="0"/>
  </cellStyleXfs>
  <cellXfs count="1654">
    <xf numFmtId="0" fontId="0" fillId="0" borderId="0" xfId="0"/>
    <xf numFmtId="0" fontId="5" fillId="0" borderId="0" xfId="0" applyFont="1" applyBorder="1" applyAlignment="1"/>
    <xf numFmtId="0" fontId="17" fillId="0" borderId="1" xfId="1" applyFont="1" applyBorder="1" applyAlignment="1"/>
    <xf numFmtId="0" fontId="5" fillId="0" borderId="0" xfId="0" applyFont="1"/>
    <xf numFmtId="0" fontId="18" fillId="0" borderId="0" xfId="0" applyFont="1" applyBorder="1" applyAlignment="1"/>
    <xf numFmtId="0" fontId="5" fillId="0" borderId="0" xfId="0" applyFont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1" xfId="0" applyFont="1" applyBorder="1" applyAlignment="1"/>
    <xf numFmtId="0" fontId="6" fillId="0" borderId="0" xfId="0" applyFont="1" applyBorder="1"/>
    <xf numFmtId="0" fontId="19" fillId="0" borderId="0" xfId="0" applyFont="1" applyBorder="1" applyAlignment="1"/>
    <xf numFmtId="0" fontId="19" fillId="0" borderId="0" xfId="0" applyFont="1" applyBorder="1" applyAlignment="1">
      <alignment horizontal="center" wrapText="1"/>
    </xf>
    <xf numFmtId="0" fontId="1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20" fillId="0" borderId="0" xfId="0" applyFont="1" applyBorder="1" applyAlignment="1">
      <alignment horizontal="center" wrapText="1"/>
    </xf>
    <xf numFmtId="0" fontId="20" fillId="0" borderId="0" xfId="0" applyFont="1" applyBorder="1" applyAlignment="1">
      <alignment wrapText="1"/>
    </xf>
    <xf numFmtId="0" fontId="20" fillId="0" borderId="0" xfId="0" applyFont="1" applyBorder="1"/>
    <xf numFmtId="0" fontId="6" fillId="0" borderId="0" xfId="0" applyFont="1" applyBorder="1" applyAlignment="1"/>
    <xf numFmtId="0" fontId="20" fillId="0" borderId="0" xfId="0" applyFont="1" applyBorder="1" applyAlignment="1">
      <alignment horizontal="center"/>
    </xf>
    <xf numFmtId="0" fontId="9" fillId="0" borderId="0" xfId="0" applyFont="1" applyBorder="1"/>
    <xf numFmtId="0" fontId="6" fillId="0" borderId="0" xfId="0" applyFont="1"/>
    <xf numFmtId="0" fontId="7" fillId="0" borderId="0" xfId="0" applyFont="1" applyBorder="1" applyAlignment="1"/>
    <xf numFmtId="0" fontId="6" fillId="0" borderId="1" xfId="0" applyFont="1" applyBorder="1" applyAlignment="1"/>
    <xf numFmtId="0" fontId="6" fillId="0" borderId="0" xfId="0" applyFont="1" applyAlignment="1"/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1" xfId="0" applyFont="1" applyBorder="1" applyAlignment="1"/>
    <xf numFmtId="0" fontId="21" fillId="0" borderId="1" xfId="1" applyFont="1" applyBorder="1" applyAlignment="1"/>
    <xf numFmtId="0" fontId="19" fillId="0" borderId="0" xfId="0" applyFont="1" applyBorder="1" applyAlignment="1">
      <alignment vertical="center" wrapText="1"/>
    </xf>
    <xf numFmtId="0" fontId="8" fillId="0" borderId="1" xfId="0" applyFont="1" applyBorder="1" applyAlignment="1"/>
    <xf numFmtId="0" fontId="11" fillId="0" borderId="0" xfId="0" applyFont="1" applyBorder="1" applyAlignment="1"/>
    <xf numFmtId="0" fontId="5" fillId="0" borderId="0" xfId="0" applyFont="1" applyFill="1" applyBorder="1" applyAlignment="1"/>
    <xf numFmtId="0" fontId="21" fillId="0" borderId="1" xfId="1" applyFont="1" applyFill="1" applyBorder="1" applyAlignment="1">
      <alignment vertical="center" wrapText="1"/>
    </xf>
    <xf numFmtId="0" fontId="21" fillId="0" borderId="1" xfId="1" applyFont="1" applyFill="1" applyBorder="1"/>
    <xf numFmtId="0" fontId="21" fillId="0" borderId="1" xfId="1" applyFont="1" applyFill="1" applyBorder="1" applyAlignment="1">
      <alignment vertical="center"/>
    </xf>
    <xf numFmtId="0" fontId="21" fillId="0" borderId="0" xfId="1" applyFont="1" applyBorder="1" applyAlignment="1"/>
    <xf numFmtId="0" fontId="11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horizontal="center" vertical="center"/>
    </xf>
    <xf numFmtId="0" fontId="21" fillId="0" borderId="0" xfId="1" applyFont="1" applyFill="1" applyBorder="1" applyAlignment="1">
      <alignment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/>
    <xf numFmtId="0" fontId="11" fillId="0" borderId="0" xfId="0" applyFont="1" applyFill="1" applyBorder="1" applyAlignment="1"/>
    <xf numFmtId="0" fontId="21" fillId="0" borderId="0" xfId="1" applyFont="1" applyFill="1" applyBorder="1" applyAlignment="1"/>
    <xf numFmtId="0" fontId="11" fillId="0" borderId="0" xfId="0" applyFont="1" applyFill="1" applyBorder="1" applyAlignment="1">
      <alignment vertical="center" wrapText="1"/>
    </xf>
    <xf numFmtId="0" fontId="21" fillId="0" borderId="2" xfId="1" applyFont="1" applyBorder="1" applyAlignment="1">
      <alignment horizontal="center"/>
    </xf>
    <xf numFmtId="0" fontId="5" fillId="0" borderId="1" xfId="0" applyFont="1" applyFill="1" applyBorder="1" applyAlignment="1"/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/>
    <xf numFmtId="0" fontId="22" fillId="0" borderId="3" xfId="1" applyFont="1" applyBorder="1" applyAlignment="1"/>
    <xf numFmtId="0" fontId="11" fillId="0" borderId="4" xfId="0" applyFont="1" applyBorder="1" applyAlignment="1"/>
    <xf numFmtId="0" fontId="11" fillId="0" borderId="5" xfId="0" applyFont="1" applyBorder="1" applyAlignment="1"/>
    <xf numFmtId="0" fontId="11" fillId="0" borderId="0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1" fillId="0" borderId="6" xfId="0" applyFont="1" applyFill="1" applyBorder="1" applyAlignment="1"/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/>
    </xf>
    <xf numFmtId="0" fontId="23" fillId="0" borderId="1" xfId="1" applyFont="1" applyFill="1" applyBorder="1" applyAlignment="1">
      <alignment vertical="center"/>
    </xf>
    <xf numFmtId="0" fontId="23" fillId="0" borderId="1" xfId="1" applyFont="1" applyFill="1" applyBorder="1" applyAlignment="1">
      <alignment vertical="center" textRotation="90"/>
    </xf>
    <xf numFmtId="0" fontId="6" fillId="0" borderId="1" xfId="0" applyFont="1" applyFill="1" applyBorder="1" applyAlignment="1"/>
    <xf numFmtId="0" fontId="23" fillId="0" borderId="1" xfId="1" applyFont="1" applyFill="1" applyBorder="1" applyAlignment="1"/>
    <xf numFmtId="0" fontId="23" fillId="0" borderId="1" xfId="1" applyFont="1" applyFill="1" applyBorder="1"/>
    <xf numFmtId="0" fontId="11" fillId="0" borderId="6" xfId="0" applyFont="1" applyFill="1" applyBorder="1" applyAlignment="1">
      <alignment horizontal="left"/>
    </xf>
    <xf numFmtId="0" fontId="21" fillId="0" borderId="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wrapText="1"/>
    </xf>
    <xf numFmtId="0" fontId="11" fillId="0" borderId="1" xfId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 wrapText="1"/>
    </xf>
    <xf numFmtId="0" fontId="11" fillId="0" borderId="5" xfId="1" applyFont="1" applyFill="1" applyBorder="1" applyAlignment="1">
      <alignment wrapText="1"/>
    </xf>
    <xf numFmtId="0" fontId="11" fillId="0" borderId="0" xfId="1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6" fillId="0" borderId="0" xfId="0" applyFont="1" applyFill="1"/>
    <xf numFmtId="0" fontId="5" fillId="0" borderId="0" xfId="0" applyFont="1" applyFill="1"/>
    <xf numFmtId="0" fontId="21" fillId="0" borderId="6" xfId="1" applyFont="1" applyFill="1" applyBorder="1" applyAlignment="1"/>
    <xf numFmtId="0" fontId="6" fillId="0" borderId="6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top"/>
    </xf>
    <xf numFmtId="0" fontId="21" fillId="0" borderId="4" xfId="1" applyFont="1" applyFill="1" applyBorder="1" applyAlignment="1">
      <alignment wrapText="1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17" fillId="0" borderId="1" xfId="1" applyFont="1" applyFill="1" applyBorder="1"/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>
      <alignment horizontal="right"/>
    </xf>
    <xf numFmtId="14" fontId="7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7" fillId="0" borderId="6" xfId="0" applyFont="1" applyFill="1" applyBorder="1" applyAlignment="1"/>
    <xf numFmtId="0" fontId="7" fillId="0" borderId="4" xfId="0" applyFont="1" applyFill="1" applyBorder="1"/>
    <xf numFmtId="0" fontId="7" fillId="0" borderId="0" xfId="0" applyFont="1" applyFill="1" applyBorder="1" applyAlignment="1"/>
    <xf numFmtId="0" fontId="13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13" fillId="0" borderId="6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0" xfId="0" applyFont="1" applyFill="1" applyBorder="1"/>
    <xf numFmtId="0" fontId="8" fillId="0" borderId="6" xfId="0" applyFont="1" applyFill="1" applyBorder="1" applyAlignment="1">
      <alignment horizontal="center"/>
    </xf>
    <xf numFmtId="0" fontId="6" fillId="0" borderId="0" xfId="0" applyFont="1" applyFill="1" applyBorder="1"/>
    <xf numFmtId="0" fontId="7" fillId="0" borderId="0" xfId="0" applyFont="1" applyFill="1"/>
    <xf numFmtId="0" fontId="6" fillId="0" borderId="4" xfId="0" applyFont="1" applyFill="1" applyBorder="1"/>
    <xf numFmtId="0" fontId="5" fillId="0" borderId="0" xfId="0" applyFont="1" applyFill="1" applyAlignment="1"/>
    <xf numFmtId="0" fontId="19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wrapText="1"/>
    </xf>
    <xf numFmtId="0" fontId="23" fillId="0" borderId="0" xfId="1" applyFont="1" applyFill="1" applyBorder="1" applyAlignment="1">
      <alignment horizontal="center" vertical="center" textRotation="90"/>
    </xf>
    <xf numFmtId="0" fontId="21" fillId="0" borderId="1" xfId="1" applyFont="1" applyFill="1" applyBorder="1" applyAlignment="1"/>
    <xf numFmtId="0" fontId="23" fillId="0" borderId="0" xfId="1" applyFont="1" applyFill="1" applyBorder="1" applyAlignment="1">
      <alignment horizontal="center"/>
    </xf>
    <xf numFmtId="0" fontId="17" fillId="0" borderId="1" xfId="1" applyFont="1" applyFill="1" applyBorder="1" applyAlignment="1"/>
    <xf numFmtId="0" fontId="11" fillId="0" borderId="1" xfId="0" applyFont="1" applyFill="1" applyBorder="1" applyAlignment="1">
      <alignment horizontal="center" wrapText="1"/>
    </xf>
    <xf numFmtId="0" fontId="18" fillId="0" borderId="0" xfId="0" applyFont="1" applyFill="1" applyBorder="1" applyAlignment="1"/>
    <xf numFmtId="0" fontId="24" fillId="0" borderId="0" xfId="0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wrapText="1"/>
    </xf>
    <xf numFmtId="0" fontId="11" fillId="0" borderId="0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21" fillId="0" borderId="0" xfId="1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 applyBorder="1" applyAlignment="1"/>
    <xf numFmtId="0" fontId="11" fillId="0" borderId="0" xfId="0" applyFont="1" applyFill="1" applyBorder="1" applyAlignment="1">
      <alignment horizontal="center" vertical="top" wrapText="1"/>
    </xf>
    <xf numFmtId="0" fontId="17" fillId="0" borderId="7" xfId="1" applyFont="1" applyFill="1" applyBorder="1"/>
    <xf numFmtId="0" fontId="17" fillId="0" borderId="2" xfId="1" applyFont="1" applyFill="1" applyBorder="1"/>
    <xf numFmtId="0" fontId="17" fillId="0" borderId="5" xfId="1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wrapText="1"/>
    </xf>
    <xf numFmtId="0" fontId="0" fillId="0" borderId="0" xfId="0" applyFill="1"/>
    <xf numFmtId="0" fontId="0" fillId="0" borderId="1" xfId="0" applyFill="1" applyBorder="1" applyAlignment="1"/>
    <xf numFmtId="0" fontId="0" fillId="0" borderId="8" xfId="0" applyFill="1" applyBorder="1"/>
    <xf numFmtId="0" fontId="25" fillId="0" borderId="1" xfId="1" applyFont="1" applyFill="1" applyBorder="1" applyAlignment="1">
      <alignment vertical="center"/>
    </xf>
    <xf numFmtId="0" fontId="5" fillId="0" borderId="6" xfId="0" applyFont="1" applyBorder="1" applyAlignment="1">
      <alignment horizontal="center"/>
    </xf>
    <xf numFmtId="0" fontId="11" fillId="0" borderId="4" xfId="0" applyFont="1" applyFill="1" applyBorder="1" applyAlignment="1"/>
    <xf numFmtId="0" fontId="0" fillId="0" borderId="6" xfId="0" applyBorder="1"/>
    <xf numFmtId="0" fontId="0" fillId="0" borderId="1" xfId="0" applyBorder="1"/>
    <xf numFmtId="0" fontId="0" fillId="0" borderId="2" xfId="0" applyBorder="1"/>
    <xf numFmtId="0" fontId="21" fillId="0" borderId="0" xfId="1" applyFont="1" applyFill="1" applyBorder="1" applyAlignment="1">
      <alignment horizontal="center" vertical="center"/>
    </xf>
    <xf numFmtId="0" fontId="22" fillId="0" borderId="1" xfId="1" applyFont="1" applyFill="1" applyBorder="1" applyAlignment="1"/>
    <xf numFmtId="0" fontId="0" fillId="0" borderId="6" xfId="0" applyFill="1" applyBorder="1"/>
    <xf numFmtId="0" fontId="0" fillId="0" borderId="1" xfId="0" applyBorder="1" applyAlignment="1"/>
    <xf numFmtId="0" fontId="21" fillId="0" borderId="8" xfId="1" applyFont="1" applyFill="1" applyBorder="1" applyAlignment="1">
      <alignment horizontal="center" vertical="center" wrapText="1"/>
    </xf>
    <xf numFmtId="0" fontId="21" fillId="0" borderId="7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2" fillId="0" borderId="0" xfId="1" applyFont="1" applyFill="1" applyBorder="1" applyAlignment="1">
      <alignment horizontal="center"/>
    </xf>
    <xf numFmtId="0" fontId="21" fillId="0" borderId="9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/>
    </xf>
    <xf numFmtId="0" fontId="22" fillId="0" borderId="6" xfId="1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21" fillId="0" borderId="2" xfId="1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wrapText="1"/>
    </xf>
    <xf numFmtId="0" fontId="21" fillId="0" borderId="5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horizontal="center" wrapText="1"/>
    </xf>
    <xf numFmtId="0" fontId="21" fillId="0" borderId="7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8" fillId="0" borderId="0" xfId="1" applyFont="1" applyFill="1" applyBorder="1" applyAlignment="1">
      <alignment wrapText="1"/>
    </xf>
    <xf numFmtId="0" fontId="21" fillId="0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wrapText="1"/>
    </xf>
    <xf numFmtId="0" fontId="23" fillId="0" borderId="1" xfId="1" applyFont="1" applyFill="1" applyBorder="1" applyAlignment="1">
      <alignment horizontal="center"/>
    </xf>
    <xf numFmtId="0" fontId="21" fillId="0" borderId="1" xfId="1" applyFont="1" applyFill="1" applyBorder="1" applyAlignment="1">
      <alignment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1" fillId="0" borderId="5" xfId="1" applyFont="1" applyFill="1" applyBorder="1" applyAlignment="1"/>
    <xf numFmtId="0" fontId="5" fillId="0" borderId="5" xfId="0" applyFont="1" applyFill="1" applyBorder="1" applyAlignment="1"/>
    <xf numFmtId="0" fontId="21" fillId="0" borderId="5" xfId="1" applyFont="1" applyFill="1" applyBorder="1" applyAlignment="1">
      <alignment vertical="center" wrapText="1"/>
    </xf>
    <xf numFmtId="0" fontId="11" fillId="0" borderId="1" xfId="0" applyFont="1" applyBorder="1" applyAlignment="1">
      <alignment wrapText="1"/>
    </xf>
    <xf numFmtId="0" fontId="11" fillId="0" borderId="4" xfId="0" applyFont="1" applyFill="1" applyBorder="1" applyAlignment="1"/>
    <xf numFmtId="0" fontId="21" fillId="0" borderId="4" xfId="1" applyFont="1" applyFill="1" applyBorder="1" applyAlignment="1">
      <alignment horizontal="left" wrapText="1"/>
    </xf>
    <xf numFmtId="0" fontId="11" fillId="0" borderId="6" xfId="0" applyFont="1" applyFill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4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left"/>
    </xf>
    <xf numFmtId="0" fontId="6" fillId="3" borderId="0" xfId="0" applyFont="1" applyFill="1"/>
    <xf numFmtId="0" fontId="8" fillId="0" borderId="0" xfId="0" applyFont="1" applyFill="1" applyAlignment="1">
      <alignment horizontal="center"/>
    </xf>
    <xf numFmtId="1" fontId="13" fillId="0" borderId="6" xfId="0" applyNumberFormat="1" applyFont="1" applyFill="1" applyBorder="1" applyAlignment="1">
      <alignment horizontal="center"/>
    </xf>
    <xf numFmtId="0" fontId="7" fillId="0" borderId="0" xfId="0" applyFont="1"/>
    <xf numFmtId="1" fontId="8" fillId="0" borderId="4" xfId="0" applyNumberFormat="1" applyFont="1" applyFill="1" applyBorder="1" applyAlignment="1">
      <alignment horizontal="center"/>
    </xf>
    <xf numFmtId="0" fontId="6" fillId="3" borderId="0" xfId="0" applyFont="1" applyFill="1" applyBorder="1"/>
    <xf numFmtId="0" fontId="11" fillId="0" borderId="6" xfId="0" applyFont="1" applyBorder="1" applyAlignment="1">
      <alignment horizontal="left"/>
    </xf>
    <xf numFmtId="0" fontId="28" fillId="4" borderId="13" xfId="0" applyFont="1" applyFill="1" applyBorder="1" applyAlignment="1">
      <alignment horizontal="center" vertical="center"/>
    </xf>
    <xf numFmtId="0" fontId="28" fillId="4" borderId="14" xfId="0" applyFont="1" applyFill="1" applyBorder="1" applyAlignment="1">
      <alignment horizontal="center" vertical="center"/>
    </xf>
    <xf numFmtId="164" fontId="28" fillId="4" borderId="15" xfId="0" applyNumberFormat="1" applyFont="1" applyFill="1" applyBorder="1" applyAlignment="1">
      <alignment horizontal="center" vertical="center"/>
    </xf>
    <xf numFmtId="0" fontId="29" fillId="2" borderId="0" xfId="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4" fillId="0" borderId="4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21" fillId="0" borderId="1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14" fillId="0" borderId="0" xfId="0" applyFont="1"/>
    <xf numFmtId="0" fontId="11" fillId="0" borderId="0" xfId="0" applyFont="1"/>
    <xf numFmtId="0" fontId="31" fillId="0" borderId="0" xfId="0" applyFont="1" applyBorder="1"/>
    <xf numFmtId="0" fontId="6" fillId="0" borderId="6" xfId="0" applyFont="1" applyBorder="1"/>
    <xf numFmtId="0" fontId="14" fillId="0" borderId="6" xfId="0" applyFont="1" applyBorder="1"/>
    <xf numFmtId="0" fontId="21" fillId="0" borderId="6" xfId="1" applyFont="1" applyBorder="1" applyAlignment="1"/>
    <xf numFmtId="0" fontId="6" fillId="0" borderId="4" xfId="0" applyFont="1" applyBorder="1"/>
    <xf numFmtId="0" fontId="14" fillId="0" borderId="4" xfId="0" applyFont="1" applyBorder="1"/>
    <xf numFmtId="0" fontId="32" fillId="0" borderId="7" xfId="0" applyFont="1" applyBorder="1" applyAlignment="1"/>
    <xf numFmtId="0" fontId="6" fillId="0" borderId="5" xfId="0" applyFont="1" applyBorder="1"/>
    <xf numFmtId="0" fontId="31" fillId="0" borderId="3" xfId="0" applyFont="1" applyBorder="1"/>
    <xf numFmtId="0" fontId="8" fillId="0" borderId="11" xfId="0" applyFont="1" applyBorder="1"/>
    <xf numFmtId="0" fontId="31" fillId="0" borderId="10" xfId="0" applyFont="1" applyBorder="1"/>
    <xf numFmtId="0" fontId="31" fillId="0" borderId="11" xfId="0" applyFont="1" applyBorder="1" applyAlignment="1">
      <alignment horizontal="center"/>
    </xf>
    <xf numFmtId="0" fontId="6" fillId="0" borderId="7" xfId="0" applyFont="1" applyBorder="1"/>
    <xf numFmtId="0" fontId="31" fillId="0" borderId="4" xfId="0" applyFont="1" applyBorder="1"/>
    <xf numFmtId="0" fontId="33" fillId="0" borderId="4" xfId="0" applyFont="1" applyBorder="1"/>
    <xf numFmtId="0" fontId="6" fillId="0" borderId="3" xfId="0" applyFont="1" applyBorder="1"/>
    <xf numFmtId="0" fontId="33" fillId="0" borderId="3" xfId="0" applyFont="1" applyBorder="1"/>
    <xf numFmtId="0" fontId="6" fillId="0" borderId="11" xfId="0" applyFont="1" applyBorder="1"/>
    <xf numFmtId="0" fontId="6" fillId="0" borderId="16" xfId="0" applyFont="1" applyBorder="1"/>
    <xf numFmtId="0" fontId="6" fillId="0" borderId="17" xfId="0" applyFont="1" applyBorder="1"/>
    <xf numFmtId="0" fontId="31" fillId="0" borderId="17" xfId="0" applyFont="1" applyBorder="1"/>
    <xf numFmtId="0" fontId="33" fillId="0" borderId="17" xfId="0" applyFont="1" applyBorder="1"/>
    <xf numFmtId="0" fontId="6" fillId="0" borderId="12" xfId="0" applyFont="1" applyBorder="1"/>
    <xf numFmtId="0" fontId="20" fillId="0" borderId="0" xfId="0" applyFont="1" applyBorder="1" applyAlignment="1"/>
    <xf numFmtId="0" fontId="6" fillId="0" borderId="9" xfId="0" applyFont="1" applyBorder="1"/>
    <xf numFmtId="0" fontId="31" fillId="0" borderId="7" xfId="0" applyFont="1" applyBorder="1"/>
    <xf numFmtId="0" fontId="8" fillId="0" borderId="5" xfId="0" applyFont="1" applyBorder="1"/>
    <xf numFmtId="0" fontId="17" fillId="0" borderId="1" xfId="1" applyFont="1" applyBorder="1"/>
    <xf numFmtId="0" fontId="7" fillId="0" borderId="1" xfId="0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/>
    </xf>
    <xf numFmtId="0" fontId="21" fillId="0" borderId="1" xfId="1" applyFont="1" applyBorder="1"/>
    <xf numFmtId="0" fontId="21" fillId="0" borderId="7" xfId="1" applyFont="1" applyBorder="1"/>
    <xf numFmtId="0" fontId="24" fillId="0" borderId="4" xfId="0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1" xfId="0" applyFont="1" applyBorder="1"/>
    <xf numFmtId="0" fontId="7" fillId="0" borderId="6" xfId="0" applyFont="1" applyBorder="1" applyAlignment="1"/>
    <xf numFmtId="0" fontId="7" fillId="0" borderId="4" xfId="0" applyFont="1" applyBorder="1"/>
    <xf numFmtId="0" fontId="7" fillId="0" borderId="4" xfId="0" applyFont="1" applyBorder="1" applyAlignment="1"/>
    <xf numFmtId="0" fontId="7" fillId="0" borderId="6" xfId="0" applyFont="1" applyBorder="1"/>
    <xf numFmtId="0" fontId="23" fillId="0" borderId="1" xfId="1" applyFont="1" applyBorder="1"/>
    <xf numFmtId="0" fontId="23" fillId="0" borderId="1" xfId="1" applyFont="1" applyBorder="1" applyAlignment="1"/>
    <xf numFmtId="0" fontId="21" fillId="0" borderId="1" xfId="1" applyFont="1" applyBorder="1" applyAlignment="1">
      <alignment horizontal="left"/>
    </xf>
    <xf numFmtId="0" fontId="23" fillId="0" borderId="4" xfId="1" applyFont="1" applyBorder="1" applyAlignment="1"/>
    <xf numFmtId="0" fontId="8" fillId="0" borderId="0" xfId="0" applyFont="1" applyBorder="1" applyAlignment="1"/>
    <xf numFmtId="0" fontId="21" fillId="0" borderId="1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3" xfId="1" applyFont="1" applyBorder="1" applyAlignment="1"/>
    <xf numFmtId="0" fontId="23" fillId="0" borderId="0" xfId="1" applyFont="1" applyBorder="1" applyAlignment="1"/>
    <xf numFmtId="0" fontId="9" fillId="0" borderId="0" xfId="0" applyFont="1"/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7" fillId="0" borderId="6" xfId="0" applyFont="1" applyBorder="1" applyAlignment="1"/>
    <xf numFmtId="0" fontId="13" fillId="0" borderId="6" xfId="0" applyFont="1" applyBorder="1" applyAlignment="1">
      <alignment horizontal="center"/>
    </xf>
    <xf numFmtId="1" fontId="13" fillId="0" borderId="4" xfId="0" applyNumberFormat="1" applyFont="1" applyBorder="1" applyAlignment="1">
      <alignment horizontal="center"/>
    </xf>
    <xf numFmtId="1" fontId="27" fillId="0" borderId="6" xfId="0" applyNumberFormat="1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8" fillId="0" borderId="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21" fillId="0" borderId="1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11" fillId="0" borderId="6" xfId="0" applyFont="1" applyBorder="1" applyAlignment="1">
      <alignment horizontal="center"/>
    </xf>
    <xf numFmtId="0" fontId="21" fillId="0" borderId="0" xfId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4" xfId="0" applyNumberFormat="1" applyFont="1" applyBorder="1" applyAlignment="1">
      <alignment horizontal="left"/>
    </xf>
    <xf numFmtId="0" fontId="7" fillId="0" borderId="6" xfId="0" applyFont="1" applyBorder="1" applyAlignment="1"/>
    <xf numFmtId="0" fontId="7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6" fillId="0" borderId="0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6" fillId="0" borderId="6" xfId="0" applyFont="1" applyBorder="1" applyAlignment="1"/>
    <xf numFmtId="0" fontId="5" fillId="0" borderId="0" xfId="0" applyFont="1" applyBorder="1" applyAlignment="1">
      <alignment horizontal="center" vertical="top"/>
    </xf>
    <xf numFmtId="0" fontId="21" fillId="0" borderId="4" xfId="1" applyFont="1" applyBorder="1" applyAlignment="1">
      <alignment wrapText="1"/>
    </xf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/>
    </xf>
    <xf numFmtId="14" fontId="7" fillId="0" borderId="0" xfId="0" applyNumberFormat="1" applyFont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11" fillId="0" borderId="6" xfId="0" applyFont="1" applyBorder="1" applyAlignment="1"/>
    <xf numFmtId="0" fontId="13" fillId="0" borderId="0" xfId="0" applyFont="1" applyBorder="1" applyAlignment="1">
      <alignment horizontal="center"/>
    </xf>
    <xf numFmtId="0" fontId="7" fillId="0" borderId="0" xfId="0" applyFont="1" applyBorder="1"/>
    <xf numFmtId="0" fontId="8" fillId="0" borderId="6" xfId="0" applyFont="1" applyBorder="1" applyAlignment="1">
      <alignment horizontal="center"/>
    </xf>
    <xf numFmtId="0" fontId="11" fillId="0" borderId="6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21" fillId="0" borderId="1" xfId="1" applyFont="1" applyBorder="1" applyAlignment="1">
      <alignment vertical="center" wrapText="1"/>
    </xf>
    <xf numFmtId="0" fontId="8" fillId="4" borderId="0" xfId="0" applyFont="1" applyFill="1"/>
    <xf numFmtId="0" fontId="5" fillId="3" borderId="0" xfId="0" applyFont="1" applyFill="1"/>
    <xf numFmtId="0" fontId="13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2" fontId="8" fillId="4" borderId="0" xfId="0" applyNumberFormat="1" applyFont="1" applyFill="1" applyAlignment="1">
      <alignment horizontal="center"/>
    </xf>
    <xf numFmtId="1" fontId="7" fillId="0" borderId="4" xfId="0" applyNumberFormat="1" applyFont="1" applyBorder="1" applyAlignment="1">
      <alignment horizontal="center"/>
    </xf>
    <xf numFmtId="1" fontId="13" fillId="0" borderId="6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Fill="1"/>
    <xf numFmtId="0" fontId="13" fillId="0" borderId="0" xfId="0" applyFont="1"/>
    <xf numFmtId="0" fontId="7" fillId="0" borderId="6" xfId="0" applyFont="1" applyBorder="1" applyAlignment="1">
      <alignment horizontal="center"/>
    </xf>
    <xf numFmtId="1" fontId="7" fillId="0" borderId="4" xfId="0" applyNumberFormat="1" applyFont="1" applyBorder="1"/>
    <xf numFmtId="0" fontId="7" fillId="3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/>
    </xf>
    <xf numFmtId="0" fontId="5" fillId="0" borderId="4" xfId="0" applyFont="1" applyBorder="1" applyAlignment="1"/>
    <xf numFmtId="0" fontId="6" fillId="0" borderId="4" xfId="0" applyFont="1" applyBorder="1" applyAlignment="1">
      <alignment horizontal="right" vertical="top"/>
    </xf>
    <xf numFmtId="0" fontId="13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 vertical="top"/>
    </xf>
    <xf numFmtId="0" fontId="7" fillId="0" borderId="4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6" fillId="0" borderId="0" xfId="0" applyFont="1" applyBorder="1" applyAlignment="1"/>
    <xf numFmtId="0" fontId="11" fillId="0" borderId="0" xfId="0" applyFont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1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11" fillId="0" borderId="0" xfId="0" applyFont="1" applyBorder="1" applyAlignment="1">
      <alignment wrapText="1"/>
    </xf>
    <xf numFmtId="0" fontId="22" fillId="0" borderId="0" xfId="3" applyFont="1" applyBorder="1" applyAlignment="1">
      <alignment horizontal="center"/>
    </xf>
    <xf numFmtId="0" fontId="22" fillId="0" borderId="0" xfId="3" applyFont="1" applyBorder="1" applyAlignment="1">
      <alignment horizontal="center" vertical="center"/>
    </xf>
    <xf numFmtId="0" fontId="21" fillId="0" borderId="0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/>
    </xf>
    <xf numFmtId="0" fontId="21" fillId="0" borderId="0" xfId="3" applyFont="1" applyBorder="1" applyAlignment="1">
      <alignment horizontal="center" vertical="center" wrapText="1"/>
    </xf>
    <xf numFmtId="0" fontId="23" fillId="0" borderId="1" xfId="3" applyFont="1" applyBorder="1" applyAlignment="1">
      <alignment vertical="center"/>
    </xf>
    <xf numFmtId="0" fontId="23" fillId="0" borderId="1" xfId="3" applyFont="1" applyBorder="1" applyAlignment="1">
      <alignment vertical="center" textRotation="90"/>
    </xf>
    <xf numFmtId="0" fontId="23" fillId="0" borderId="1" xfId="3" applyFont="1" applyBorder="1" applyAlignment="1"/>
    <xf numFmtId="0" fontId="23" fillId="0" borderId="1" xfId="3" applyFont="1" applyBorder="1"/>
    <xf numFmtId="0" fontId="23" fillId="0" borderId="0" xfId="3" applyFont="1" applyBorder="1" applyAlignment="1">
      <alignment horizontal="center" vertical="center" textRotation="90"/>
    </xf>
    <xf numFmtId="0" fontId="23" fillId="0" borderId="0" xfId="3" applyFont="1" applyBorder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 vertical="center"/>
    </xf>
    <xf numFmtId="0" fontId="21" fillId="0" borderId="1" xfId="3" applyFont="1" applyBorder="1"/>
    <xf numFmtId="0" fontId="21" fillId="0" borderId="1" xfId="3" applyFont="1" applyBorder="1" applyAlignment="1"/>
    <xf numFmtId="0" fontId="23" fillId="0" borderId="1" xfId="3" applyFont="1" applyBorder="1" applyAlignment="1">
      <alignment horizontal="center"/>
    </xf>
    <xf numFmtId="0" fontId="22" fillId="0" borderId="3" xfId="3" applyFont="1" applyBorder="1" applyAlignment="1">
      <alignment horizontal="center"/>
    </xf>
    <xf numFmtId="0" fontId="22" fillId="0" borderId="4" xfId="3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0" fontId="21" fillId="0" borderId="5" xfId="3" applyFont="1" applyBorder="1" applyAlignment="1">
      <alignment horizontal="center" vertical="center"/>
    </xf>
    <xf numFmtId="0" fontId="21" fillId="0" borderId="1" xfId="3" applyFont="1" applyBorder="1" applyAlignment="1">
      <alignment vertical="center"/>
    </xf>
    <xf numFmtId="0" fontId="8" fillId="0" borderId="0" xfId="3" applyFont="1" applyBorder="1" applyAlignment="1">
      <alignment horizontal="center" wrapText="1"/>
    </xf>
    <xf numFmtId="0" fontId="11" fillId="0" borderId="0" xfId="3" applyFont="1" applyBorder="1" applyAlignment="1">
      <alignment wrapText="1"/>
    </xf>
    <xf numFmtId="0" fontId="11" fillId="0" borderId="1" xfId="0" applyFont="1" applyBorder="1" applyAlignment="1"/>
    <xf numFmtId="0" fontId="11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wrapText="1"/>
    </xf>
    <xf numFmtId="0" fontId="11" fillId="0" borderId="0" xfId="3" applyFont="1" applyBorder="1" applyAlignment="1">
      <alignment horizontal="center" wrapText="1"/>
    </xf>
    <xf numFmtId="0" fontId="11" fillId="0" borderId="0" xfId="0" applyFont="1" applyBorder="1" applyAlignment="1">
      <alignment horizontal="center" vertical="top" wrapText="1"/>
    </xf>
    <xf numFmtId="0" fontId="21" fillId="0" borderId="9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5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1" xfId="3" applyFont="1" applyFill="1" applyBorder="1" applyAlignment="1">
      <alignment vertical="center"/>
    </xf>
    <xf numFmtId="0" fontId="17" fillId="0" borderId="1" xfId="3" applyFont="1" applyBorder="1"/>
    <xf numFmtId="0" fontId="17" fillId="0" borderId="1" xfId="3" applyFont="1" applyBorder="1" applyAlignment="1"/>
    <xf numFmtId="0" fontId="17" fillId="0" borderId="7" xfId="3" applyFont="1" applyBorder="1"/>
    <xf numFmtId="0" fontId="5" fillId="0" borderId="7" xfId="0" applyFont="1" applyBorder="1" applyAlignment="1"/>
    <xf numFmtId="0" fontId="21" fillId="0" borderId="0" xfId="3" applyFont="1" applyBorder="1" applyAlignment="1">
      <alignment wrapText="1"/>
    </xf>
    <xf numFmtId="0" fontId="21" fillId="0" borderId="1" xfId="3" applyFont="1" applyFill="1" applyBorder="1" applyAlignment="1">
      <alignment vertical="center" wrapText="1"/>
    </xf>
    <xf numFmtId="0" fontId="21" fillId="0" borderId="1" xfId="3" applyFont="1" applyBorder="1" applyAlignment="1">
      <alignment wrapText="1"/>
    </xf>
    <xf numFmtId="0" fontId="21" fillId="0" borderId="0" xfId="3" applyFont="1" applyBorder="1" applyAlignment="1">
      <alignment horizontal="center" wrapText="1"/>
    </xf>
    <xf numFmtId="0" fontId="21" fillId="0" borderId="1" xfId="3" applyFont="1" applyFill="1" applyBorder="1"/>
    <xf numFmtId="0" fontId="11" fillId="0" borderId="0" xfId="0" applyFont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1" fillId="0" borderId="3" xfId="0" applyFont="1" applyBorder="1" applyAlignment="1"/>
    <xf numFmtId="0" fontId="25" fillId="0" borderId="1" xfId="3" applyFont="1" applyBorder="1" applyAlignment="1">
      <alignment vertical="center"/>
    </xf>
    <xf numFmtId="0" fontId="38" fillId="0" borderId="1" xfId="0" applyFont="1" applyBorder="1" applyAlignment="1">
      <alignment horizontal="center" vertical="center"/>
    </xf>
    <xf numFmtId="0" fontId="22" fillId="0" borderId="0" xfId="3" applyFont="1" applyBorder="1" applyAlignment="1"/>
    <xf numFmtId="0" fontId="21" fillId="0" borderId="5" xfId="3" applyFont="1" applyBorder="1" applyAlignment="1">
      <alignment horizontal="center"/>
    </xf>
    <xf numFmtId="0" fontId="24" fillId="0" borderId="1" xfId="0" applyFont="1" applyBorder="1" applyAlignment="1"/>
    <xf numFmtId="0" fontId="21" fillId="0" borderId="2" xfId="3" applyFont="1" applyBorder="1" applyAlignment="1">
      <alignment horizontal="center"/>
    </xf>
    <xf numFmtId="0" fontId="21" fillId="0" borderId="0" xfId="3" applyFont="1" applyBorder="1" applyAlignment="1">
      <alignment horizontal="center" vertical="center"/>
    </xf>
    <xf numFmtId="0" fontId="21" fillId="0" borderId="1" xfId="3" applyFont="1" applyBorder="1" applyAlignment="1">
      <alignment vertical="center" wrapText="1"/>
    </xf>
    <xf numFmtId="0" fontId="17" fillId="0" borderId="0" xfId="3" applyFont="1" applyBorder="1" applyAlignment="1"/>
    <xf numFmtId="0" fontId="23" fillId="0" borderId="0" xfId="3" applyFont="1" applyBorder="1" applyAlignment="1"/>
    <xf numFmtId="0" fontId="21" fillId="0" borderId="0" xfId="3" applyFont="1" applyBorder="1" applyAlignment="1"/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21" fillId="0" borderId="2" xfId="3" applyFont="1" applyBorder="1" applyAlignment="1">
      <alignment horizontal="center" vertical="center"/>
    </xf>
    <xf numFmtId="0" fontId="25" fillId="0" borderId="0" xfId="3" applyFont="1" applyBorder="1" applyAlignment="1">
      <alignment vertical="center" wrapText="1"/>
    </xf>
    <xf numFmtId="0" fontId="23" fillId="0" borderId="0" xfId="3" applyFont="1" applyBorder="1" applyAlignment="1">
      <alignment vertical="center" wrapText="1"/>
    </xf>
    <xf numFmtId="0" fontId="22" fillId="0" borderId="0" xfId="3" applyFont="1" applyFill="1" applyBorder="1" applyAlignment="1"/>
    <xf numFmtId="0" fontId="21" fillId="0" borderId="0" xfId="3" applyFont="1" applyFill="1" applyBorder="1" applyAlignment="1">
      <alignment vertical="center" wrapText="1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Border="1"/>
    <xf numFmtId="0" fontId="21" fillId="0" borderId="0" xfId="3" applyFont="1" applyFill="1" applyBorder="1" applyAlignment="1"/>
    <xf numFmtId="0" fontId="22" fillId="0" borderId="0" xfId="3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38" fillId="0" borderId="0" xfId="0" applyFont="1" applyFill="1" applyBorder="1" applyAlignment="1"/>
    <xf numFmtId="0" fontId="11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0" fontId="11" fillId="0" borderId="0" xfId="0" applyFont="1" applyFill="1" applyBorder="1" applyAlignment="1">
      <alignment horizontal="center" wrapText="1"/>
    </xf>
    <xf numFmtId="0" fontId="7" fillId="0" borderId="6" xfId="0" applyFont="1" applyFill="1" applyBorder="1" applyAlignment="1">
      <alignment horizontal="center"/>
    </xf>
    <xf numFmtId="0" fontId="5" fillId="0" borderId="0" xfId="0" applyFont="1" applyAlignment="1"/>
    <xf numFmtId="0" fontId="7" fillId="0" borderId="6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" fillId="0" borderId="0" xfId="0" applyFont="1" applyBorder="1" applyAlignment="1"/>
    <xf numFmtId="0" fontId="20" fillId="0" borderId="6" xfId="0" applyFont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21" fillId="0" borderId="7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21" fillId="0" borderId="0" xfId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Border="1" applyAlignment="1"/>
    <xf numFmtId="0" fontId="11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wrapText="1"/>
    </xf>
    <xf numFmtId="0" fontId="11" fillId="0" borderId="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4" fillId="0" borderId="4" xfId="0" applyFont="1" applyBorder="1" applyAlignment="1">
      <alignment horizontal="center"/>
    </xf>
    <xf numFmtId="0" fontId="40" fillId="2" borderId="1" xfId="0" applyFont="1" applyFill="1" applyBorder="1" applyAlignment="1"/>
    <xf numFmtId="0" fontId="29" fillId="2" borderId="1" xfId="0" applyFont="1" applyFill="1" applyBorder="1" applyAlignment="1">
      <alignment horizontal="center"/>
    </xf>
    <xf numFmtId="0" fontId="28" fillId="2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/>
    </xf>
    <xf numFmtId="0" fontId="7" fillId="0" borderId="6" xfId="0" applyFont="1" applyFill="1" applyBorder="1" applyAlignment="1"/>
    <xf numFmtId="3" fontId="7" fillId="0" borderId="4" xfId="0" applyNumberFormat="1" applyFont="1" applyFill="1" applyBorder="1" applyAlignment="1">
      <alignment horizontal="left"/>
    </xf>
    <xf numFmtId="0" fontId="7" fillId="0" borderId="6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wrapText="1"/>
    </xf>
    <xf numFmtId="0" fontId="13" fillId="0" borderId="6" xfId="0" applyFont="1" applyBorder="1" applyAlignment="1">
      <alignment horizontal="center"/>
    </xf>
    <xf numFmtId="0" fontId="7" fillId="0" borderId="4" xfId="0" applyFont="1" applyFill="1" applyBorder="1" applyAlignment="1"/>
    <xf numFmtId="0" fontId="23" fillId="0" borderId="0" xfId="4" applyFont="1" applyBorder="1" applyAlignment="1"/>
    <xf numFmtId="0" fontId="21" fillId="0" borderId="4" xfId="4" applyFont="1" applyBorder="1"/>
    <xf numFmtId="0" fontId="21" fillId="0" borderId="6" xfId="4" applyFont="1" applyBorder="1" applyAlignment="1">
      <alignment horizontal="left"/>
    </xf>
    <xf numFmtId="0" fontId="5" fillId="0" borderId="0" xfId="0" applyFont="1" applyBorder="1" applyAlignment="1">
      <alignment vertical="top"/>
    </xf>
    <xf numFmtId="0" fontId="6" fillId="0" borderId="5" xfId="0" applyFont="1" applyBorder="1" applyAlignment="1"/>
    <xf numFmtId="0" fontId="8" fillId="0" borderId="6" xfId="0" applyFont="1" applyBorder="1"/>
    <xf numFmtId="0" fontId="21" fillId="0" borderId="5" xfId="4" applyFont="1" applyBorder="1" applyAlignment="1"/>
    <xf numFmtId="0" fontId="21" fillId="0" borderId="5" xfId="4" applyFont="1" applyBorder="1" applyAlignment="1">
      <alignment horizontal="center"/>
    </xf>
    <xf numFmtId="0" fontId="21" fillId="0" borderId="1" xfId="4" applyFont="1" applyBorder="1" applyAlignment="1">
      <alignment horizontal="center"/>
    </xf>
    <xf numFmtId="0" fontId="9" fillId="0" borderId="0" xfId="0" applyFont="1" applyBorder="1" applyAlignment="1">
      <alignment vertical="top"/>
    </xf>
    <xf numFmtId="0" fontId="24" fillId="0" borderId="4" xfId="0" applyFont="1" applyBorder="1" applyAlignment="1"/>
    <xf numFmtId="0" fontId="21" fillId="0" borderId="0" xfId="4" applyFont="1" applyBorder="1" applyAlignment="1">
      <alignment vertical="center" wrapText="1"/>
    </xf>
    <xf numFmtId="0" fontId="8" fillId="0" borderId="0" xfId="0" applyFont="1"/>
    <xf numFmtId="0" fontId="8" fillId="0" borderId="4" xfId="0" applyFont="1" applyBorder="1"/>
    <xf numFmtId="0" fontId="6" fillId="0" borderId="7" xfId="0" applyFont="1" applyBorder="1" applyAlignment="1"/>
    <xf numFmtId="0" fontId="20" fillId="0" borderId="1" xfId="0" applyFont="1" applyBorder="1" applyAlignment="1">
      <alignment horizontal="center"/>
    </xf>
    <xf numFmtId="0" fontId="20" fillId="0" borderId="1" xfId="0" applyFont="1" applyBorder="1" applyAlignment="1"/>
    <xf numFmtId="0" fontId="8" fillId="0" borderId="6" xfId="0" applyFont="1" applyBorder="1" applyAlignment="1"/>
    <xf numFmtId="0" fontId="8" fillId="0" borderId="6" xfId="0" applyFont="1" applyBorder="1" applyAlignment="1">
      <alignment horizontal="left"/>
    </xf>
    <xf numFmtId="0" fontId="8" fillId="0" borderId="0" xfId="0" applyFont="1" applyBorder="1"/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/>
    <xf numFmtId="0" fontId="6" fillId="0" borderId="4" xfId="0" applyFont="1" applyBorder="1" applyAlignment="1"/>
    <xf numFmtId="0" fontId="11" fillId="0" borderId="7" xfId="0" applyFont="1" applyBorder="1" applyAlignment="1">
      <alignment vertical="center"/>
    </xf>
    <xf numFmtId="0" fontId="23" fillId="0" borderId="1" xfId="4" applyFont="1" applyBorder="1" applyAlignment="1"/>
    <xf numFmtId="0" fontId="17" fillId="0" borderId="1" xfId="4" applyFont="1" applyBorder="1"/>
    <xf numFmtId="0" fontId="8" fillId="0" borderId="4" xfId="0" applyFont="1" applyBorder="1" applyAlignment="1"/>
    <xf numFmtId="0" fontId="23" fillId="0" borderId="0" xfId="4" applyFont="1" applyBorder="1"/>
    <xf numFmtId="0" fontId="21" fillId="0" borderId="1" xfId="4" applyFont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4" xfId="0" applyFont="1" applyBorder="1" applyAlignment="1">
      <alignment vertical="center"/>
    </xf>
    <xf numFmtId="0" fontId="21" fillId="0" borderId="1" xfId="4" applyFont="1" applyBorder="1" applyAlignment="1"/>
    <xf numFmtId="0" fontId="21" fillId="0" borderId="1" xfId="4" applyFont="1" applyBorder="1"/>
    <xf numFmtId="0" fontId="21" fillId="0" borderId="1" xfId="4" applyFont="1" applyBorder="1" applyAlignment="1">
      <alignment vertical="center" wrapText="1"/>
    </xf>
    <xf numFmtId="0" fontId="22" fillId="0" borderId="1" xfId="4" applyFont="1" applyBorder="1" applyAlignment="1">
      <alignment vertical="center"/>
    </xf>
    <xf numFmtId="0" fontId="18" fillId="0" borderId="1" xfId="0" applyFont="1" applyBorder="1" applyAlignment="1"/>
    <xf numFmtId="0" fontId="18" fillId="0" borderId="5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5" fillId="0" borderId="1" xfId="0" applyFont="1" applyBorder="1" applyAlignment="1"/>
    <xf numFmtId="0" fontId="19" fillId="0" borderId="1" xfId="0" applyFont="1" applyBorder="1"/>
    <xf numFmtId="0" fontId="21" fillId="0" borderId="1" xfId="4" applyFont="1" applyBorder="1" applyAlignment="1">
      <alignment vertical="center"/>
    </xf>
    <xf numFmtId="0" fontId="21" fillId="0" borderId="1" xfId="4" applyFont="1" applyBorder="1" applyAlignment="1">
      <alignment horizontal="center" vertical="center"/>
    </xf>
    <xf numFmtId="0" fontId="43" fillId="0" borderId="4" xfId="0" applyFont="1" applyBorder="1" applyAlignment="1"/>
    <xf numFmtId="0" fontId="19" fillId="0" borderId="1" xfId="0" applyFont="1" applyBorder="1" applyAlignment="1">
      <alignment vertical="center" wrapText="1"/>
    </xf>
    <xf numFmtId="0" fontId="21" fillId="0" borderId="6" xfId="4" applyFont="1" applyBorder="1" applyAlignment="1"/>
    <xf numFmtId="0" fontId="49" fillId="0" borderId="0" xfId="0" applyFont="1"/>
    <xf numFmtId="0" fontId="22" fillId="0" borderId="0" xfId="4" applyFont="1" applyBorder="1" applyAlignment="1"/>
    <xf numFmtId="0" fontId="50" fillId="0" borderId="0" xfId="0" applyFont="1"/>
    <xf numFmtId="0" fontId="3" fillId="0" borderId="0" xfId="5"/>
    <xf numFmtId="0" fontId="51" fillId="0" borderId="0" xfId="5" applyFont="1"/>
    <xf numFmtId="0" fontId="3" fillId="0" borderId="0" xfId="5" applyAlignment="1">
      <alignment horizontal="center"/>
    </xf>
    <xf numFmtId="0" fontId="3" fillId="0" borderId="0" xfId="5" applyAlignment="1"/>
    <xf numFmtId="0" fontId="52" fillId="0" borderId="0" xfId="5" applyFont="1" applyAlignment="1"/>
    <xf numFmtId="0" fontId="3" fillId="0" borderId="19" xfId="5" applyBorder="1" applyAlignment="1">
      <alignment horizontal="center"/>
    </xf>
    <xf numFmtId="0" fontId="53" fillId="0" borderId="20" xfId="5" applyFont="1" applyBorder="1" applyAlignment="1">
      <alignment horizontal="center"/>
    </xf>
    <xf numFmtId="0" fontId="53" fillId="0" borderId="21" xfId="5" applyFont="1" applyBorder="1" applyAlignment="1">
      <alignment horizontal="center"/>
    </xf>
    <xf numFmtId="0" fontId="54" fillId="0" borderId="22" xfId="5" applyFont="1" applyBorder="1" applyAlignment="1">
      <alignment horizontal="center"/>
    </xf>
    <xf numFmtId="0" fontId="55" fillId="0" borderId="12" xfId="5" applyFont="1" applyBorder="1" applyAlignment="1">
      <alignment horizontal="center" vertical="center"/>
    </xf>
    <xf numFmtId="0" fontId="55" fillId="0" borderId="9" xfId="5" applyFont="1" applyBorder="1" applyAlignment="1">
      <alignment horizontal="center" vertical="center"/>
    </xf>
    <xf numFmtId="0" fontId="55" fillId="0" borderId="6" xfId="5" applyFont="1" applyBorder="1" applyAlignment="1">
      <alignment horizontal="center" vertical="center"/>
    </xf>
    <xf numFmtId="0" fontId="51" fillId="0" borderId="23" xfId="5" applyFont="1" applyBorder="1"/>
    <xf numFmtId="0" fontId="55" fillId="0" borderId="0" xfId="5" applyFont="1"/>
    <xf numFmtId="0" fontId="3" fillId="0" borderId="24" xfId="5" applyBorder="1" applyAlignment="1">
      <alignment horizontal="center"/>
    </xf>
    <xf numFmtId="0" fontId="53" fillId="0" borderId="7" xfId="5" applyFont="1" applyBorder="1" applyAlignment="1">
      <alignment horizontal="center"/>
    </xf>
    <xf numFmtId="0" fontId="53" fillId="0" borderId="1" xfId="5" applyFont="1" applyBorder="1" applyAlignment="1">
      <alignment horizontal="center"/>
    </xf>
    <xf numFmtId="0" fontId="54" fillId="0" borderId="25" xfId="5" applyFont="1" applyBorder="1" applyAlignment="1">
      <alignment horizontal="center"/>
    </xf>
    <xf numFmtId="0" fontId="3" fillId="0" borderId="12" xfId="5" applyBorder="1" applyAlignment="1"/>
    <xf numFmtId="0" fontId="3" fillId="0" borderId="9" xfId="5" applyBorder="1" applyAlignment="1"/>
    <xf numFmtId="0" fontId="3" fillId="0" borderId="6" xfId="5" applyBorder="1" applyAlignment="1"/>
    <xf numFmtId="0" fontId="53" fillId="0" borderId="10" xfId="5" applyFont="1" applyBorder="1" applyAlignment="1">
      <alignment horizontal="center"/>
    </xf>
    <xf numFmtId="0" fontId="53" fillId="0" borderId="2" xfId="5" applyFont="1" applyBorder="1" applyAlignment="1">
      <alignment horizontal="center"/>
    </xf>
    <xf numFmtId="0" fontId="54" fillId="0" borderId="27" xfId="5" applyFont="1" applyBorder="1" applyAlignment="1">
      <alignment horizontal="center"/>
    </xf>
    <xf numFmtId="0" fontId="3" fillId="0" borderId="11" xfId="5" applyBorder="1" applyAlignment="1"/>
    <xf numFmtId="0" fontId="3" fillId="0" borderId="10" xfId="5" applyBorder="1" applyAlignment="1"/>
    <xf numFmtId="0" fontId="3" fillId="0" borderId="3" xfId="5" applyBorder="1" applyAlignment="1"/>
    <xf numFmtId="0" fontId="53" fillId="0" borderId="9" xfId="5" applyFont="1" applyBorder="1" applyAlignment="1">
      <alignment horizontal="center"/>
    </xf>
    <xf numFmtId="0" fontId="56" fillId="0" borderId="12" xfId="5" applyFont="1" applyBorder="1" applyAlignment="1">
      <alignment horizontal="center"/>
    </xf>
    <xf numFmtId="0" fontId="56" fillId="0" borderId="9" xfId="5" applyFont="1" applyBorder="1" applyAlignment="1">
      <alignment horizontal="center"/>
    </xf>
    <xf numFmtId="0" fontId="56" fillId="0" borderId="6" xfId="5" applyFont="1" applyBorder="1" applyAlignment="1">
      <alignment horizontal="center"/>
    </xf>
    <xf numFmtId="0" fontId="56" fillId="0" borderId="11" xfId="5" applyFont="1" applyBorder="1" applyAlignment="1">
      <alignment horizontal="center"/>
    </xf>
    <xf numFmtId="0" fontId="56" fillId="0" borderId="10" xfId="5" applyFont="1" applyBorder="1" applyAlignment="1">
      <alignment horizontal="center"/>
    </xf>
    <xf numFmtId="0" fontId="56" fillId="0" borderId="3" xfId="5" applyFont="1" applyBorder="1" applyAlignment="1">
      <alignment horizontal="center"/>
    </xf>
    <xf numFmtId="0" fontId="55" fillId="0" borderId="0" xfId="5" applyFont="1" applyAlignment="1">
      <alignment horizontal="center"/>
    </xf>
    <xf numFmtId="0" fontId="55" fillId="0" borderId="0" xfId="5" applyFont="1" applyBorder="1" applyAlignment="1">
      <alignment horizontal="center"/>
    </xf>
    <xf numFmtId="0" fontId="53" fillId="0" borderId="0" xfId="5" applyFont="1" applyBorder="1" applyAlignment="1"/>
    <xf numFmtId="0" fontId="51" fillId="0" borderId="0" xfId="5" applyFont="1" applyBorder="1"/>
    <xf numFmtId="0" fontId="58" fillId="0" borderId="23" xfId="5" applyFont="1" applyBorder="1"/>
    <xf numFmtId="0" fontId="54" fillId="0" borderId="0" xfId="5" applyFont="1" applyAlignment="1">
      <alignment horizontal="center"/>
    </xf>
    <xf numFmtId="0" fontId="3" fillId="0" borderId="23" xfId="5" applyBorder="1"/>
    <xf numFmtId="0" fontId="55" fillId="0" borderId="23" xfId="5" applyFont="1" applyBorder="1"/>
    <xf numFmtId="0" fontId="3" fillId="0" borderId="0" xfId="5" applyAlignment="1">
      <alignment horizontal="center" vertical="center" wrapText="1"/>
    </xf>
    <xf numFmtId="0" fontId="3" fillId="0" borderId="23" xfId="5" applyBorder="1" applyAlignment="1">
      <alignment horizontal="center" vertical="center" wrapText="1"/>
    </xf>
    <xf numFmtId="0" fontId="61" fillId="0" borderId="0" xfId="5" applyFont="1" applyAlignment="1"/>
    <xf numFmtId="0" fontId="3" fillId="0" borderId="7" xfId="5" applyBorder="1"/>
    <xf numFmtId="0" fontId="3" fillId="0" borderId="1" xfId="5" applyBorder="1"/>
    <xf numFmtId="0" fontId="3" fillId="0" borderId="5" xfId="5" applyBorder="1"/>
    <xf numFmtId="0" fontId="62" fillId="0" borderId="1" xfId="5" applyFont="1" applyBorder="1"/>
    <xf numFmtId="0" fontId="3" fillId="0" borderId="9" xfId="5" applyBorder="1"/>
    <xf numFmtId="0" fontId="3" fillId="0" borderId="8" xfId="5" applyBorder="1"/>
    <xf numFmtId="0" fontId="3" fillId="0" borderId="12" xfId="5" applyBorder="1"/>
    <xf numFmtId="0" fontId="59" fillId="0" borderId="0" xfId="5" applyFont="1" applyAlignment="1">
      <alignment horizontal="center" vertical="center" wrapText="1"/>
    </xf>
    <xf numFmtId="0" fontId="63" fillId="0" borderId="0" xfId="5" applyFont="1" applyAlignment="1">
      <alignment horizontal="center" vertical="center" wrapText="1"/>
    </xf>
    <xf numFmtId="0" fontId="63" fillId="0" borderId="0" xfId="5" applyFont="1"/>
    <xf numFmtId="0" fontId="55" fillId="0" borderId="0" xfId="5" applyFont="1" applyAlignment="1"/>
    <xf numFmtId="0" fontId="64" fillId="0" borderId="0" xfId="5" applyFont="1" applyAlignment="1">
      <alignment horizontal="left" vertical="top"/>
    </xf>
    <xf numFmtId="0" fontId="61" fillId="0" borderId="0" xfId="5" applyFont="1" applyAlignment="1">
      <alignment horizontal="center"/>
    </xf>
    <xf numFmtId="0" fontId="59" fillId="0" borderId="45" xfId="5" applyFont="1" applyBorder="1" applyAlignment="1">
      <alignment horizontal="center" vertical="center" wrapText="1"/>
    </xf>
    <xf numFmtId="0" fontId="54" fillId="0" borderId="29" xfId="5" applyFont="1" applyBorder="1" applyAlignment="1"/>
    <xf numFmtId="0" fontId="3" fillId="0" borderId="0" xfId="5" applyBorder="1"/>
    <xf numFmtId="0" fontId="56" fillId="0" borderId="0" xfId="5" applyFont="1" applyBorder="1"/>
    <xf numFmtId="0" fontId="55" fillId="0" borderId="47" xfId="5" applyFont="1" applyBorder="1" applyAlignment="1">
      <alignment horizontal="center"/>
    </xf>
    <xf numFmtId="0" fontId="52" fillId="0" borderId="0" xfId="5" applyFont="1" applyAlignment="1">
      <alignment horizontal="center" vertical="center" wrapText="1"/>
    </xf>
    <xf numFmtId="0" fontId="55" fillId="0" borderId="48" xfId="5" applyFont="1" applyBorder="1" applyAlignment="1">
      <alignment horizontal="center" vertical="center" wrapText="1"/>
    </xf>
    <xf numFmtId="0" fontId="59" fillId="0" borderId="49" xfId="5" applyFont="1" applyBorder="1" applyAlignment="1">
      <alignment horizontal="center" vertical="center" wrapText="1"/>
    </xf>
    <xf numFmtId="0" fontId="65" fillId="0" borderId="50" xfId="5" applyFont="1" applyBorder="1" applyAlignment="1">
      <alignment horizontal="center" vertical="center" wrapText="1"/>
    </xf>
    <xf numFmtId="0" fontId="55" fillId="0" borderId="50" xfId="5" applyFont="1" applyBorder="1" applyAlignment="1">
      <alignment horizontal="center" vertical="center" wrapText="1"/>
    </xf>
    <xf numFmtId="0" fontId="55" fillId="0" borderId="51" xfId="5" applyFont="1" applyBorder="1" applyAlignment="1">
      <alignment horizontal="center" vertical="center" wrapText="1"/>
    </xf>
    <xf numFmtId="0" fontId="54" fillId="0" borderId="0" xfId="5" applyFont="1"/>
    <xf numFmtId="0" fontId="2" fillId="0" borderId="0" xfId="6"/>
    <xf numFmtId="0" fontId="51" fillId="0" borderId="0" xfId="6" applyFont="1"/>
    <xf numFmtId="0" fontId="2" fillId="0" borderId="0" xfId="6" applyAlignment="1">
      <alignment horizontal="center"/>
    </xf>
    <xf numFmtId="0" fontId="2" fillId="0" borderId="0" xfId="6" applyAlignment="1"/>
    <xf numFmtId="0" fontId="52" fillId="0" borderId="0" xfId="6" applyFont="1" applyAlignment="1">
      <alignment horizontal="right"/>
    </xf>
    <xf numFmtId="0" fontId="52" fillId="0" borderId="0" xfId="6" applyFont="1" applyAlignment="1"/>
    <xf numFmtId="0" fontId="2" fillId="0" borderId="19" xfId="6" applyBorder="1" applyAlignment="1">
      <alignment horizontal="center"/>
    </xf>
    <xf numFmtId="0" fontId="53" fillId="0" borderId="20" xfId="6" applyFont="1" applyBorder="1" applyAlignment="1">
      <alignment horizontal="center"/>
    </xf>
    <xf numFmtId="0" fontId="53" fillId="0" borderId="21" xfId="6" applyFont="1" applyBorder="1" applyAlignment="1">
      <alignment horizontal="center"/>
    </xf>
    <xf numFmtId="0" fontId="54" fillId="0" borderId="22" xfId="6" applyFont="1" applyBorder="1" applyAlignment="1">
      <alignment horizontal="center"/>
    </xf>
    <xf numFmtId="0" fontId="55" fillId="0" borderId="12" xfId="6" applyFont="1" applyBorder="1" applyAlignment="1">
      <alignment horizontal="center" vertical="center"/>
    </xf>
    <xf numFmtId="0" fontId="55" fillId="0" borderId="9" xfId="6" applyFont="1" applyBorder="1" applyAlignment="1">
      <alignment horizontal="center" vertical="center"/>
    </xf>
    <xf numFmtId="0" fontId="55" fillId="0" borderId="6" xfId="6" applyFont="1" applyBorder="1" applyAlignment="1">
      <alignment horizontal="center" vertical="center"/>
    </xf>
    <xf numFmtId="0" fontId="51" fillId="0" borderId="23" xfId="6" applyFont="1" applyBorder="1"/>
    <xf numFmtId="0" fontId="55" fillId="0" borderId="0" xfId="6" applyFont="1"/>
    <xf numFmtId="0" fontId="2" fillId="0" borderId="24" xfId="6" applyBorder="1" applyAlignment="1">
      <alignment horizontal="center"/>
    </xf>
    <xf numFmtId="0" fontId="53" fillId="0" borderId="7" xfId="6" applyFont="1" applyBorder="1" applyAlignment="1">
      <alignment horizontal="center"/>
    </xf>
    <xf numFmtId="0" fontId="53" fillId="0" borderId="1" xfId="6" applyFont="1" applyBorder="1" applyAlignment="1">
      <alignment horizontal="center"/>
    </xf>
    <xf numFmtId="0" fontId="54" fillId="0" borderId="25" xfId="6" applyFont="1" applyBorder="1" applyAlignment="1">
      <alignment horizontal="center"/>
    </xf>
    <xf numFmtId="0" fontId="2" fillId="0" borderId="12" xfId="6" applyBorder="1" applyAlignment="1"/>
    <xf numFmtId="0" fontId="2" fillId="0" borderId="9" xfId="6" applyBorder="1" applyAlignment="1"/>
    <xf numFmtId="0" fontId="2" fillId="0" borderId="6" xfId="6" applyBorder="1" applyAlignment="1"/>
    <xf numFmtId="0" fontId="53" fillId="0" borderId="10" xfId="6" applyFont="1" applyBorder="1" applyAlignment="1">
      <alignment horizontal="center"/>
    </xf>
    <xf numFmtId="0" fontId="53" fillId="0" borderId="2" xfId="6" applyFont="1" applyBorder="1" applyAlignment="1">
      <alignment horizontal="center"/>
    </xf>
    <xf numFmtId="0" fontId="54" fillId="0" borderId="27" xfId="6" applyFont="1" applyBorder="1" applyAlignment="1">
      <alignment horizontal="center"/>
    </xf>
    <xf numFmtId="0" fontId="2" fillId="0" borderId="11" xfId="6" applyBorder="1" applyAlignment="1"/>
    <xf numFmtId="0" fontId="2" fillId="0" borderId="10" xfId="6" applyBorder="1" applyAlignment="1"/>
    <xf numFmtId="0" fontId="2" fillId="0" borderId="3" xfId="6" applyBorder="1" applyAlignment="1"/>
    <xf numFmtId="0" fontId="53" fillId="0" borderId="9" xfId="6" applyFont="1" applyBorder="1" applyAlignment="1">
      <alignment horizontal="center"/>
    </xf>
    <xf numFmtId="0" fontId="56" fillId="0" borderId="12" xfId="6" applyFont="1" applyBorder="1" applyAlignment="1">
      <alignment horizontal="center"/>
    </xf>
    <xf numFmtId="0" fontId="56" fillId="0" borderId="9" xfId="6" applyFont="1" applyBorder="1" applyAlignment="1">
      <alignment horizontal="center"/>
    </xf>
    <xf numFmtId="0" fontId="56" fillId="0" borderId="6" xfId="6" applyFont="1" applyBorder="1" applyAlignment="1">
      <alignment horizontal="center"/>
    </xf>
    <xf numFmtId="0" fontId="56" fillId="0" borderId="11" xfId="6" applyFont="1" applyBorder="1" applyAlignment="1">
      <alignment horizontal="center"/>
    </xf>
    <xf numFmtId="0" fontId="56" fillId="0" borderId="10" xfId="6" applyFont="1" applyBorder="1" applyAlignment="1">
      <alignment horizontal="center"/>
    </xf>
    <xf numFmtId="0" fontId="56" fillId="0" borderId="3" xfId="6" applyFont="1" applyBorder="1" applyAlignment="1">
      <alignment horizontal="center"/>
    </xf>
    <xf numFmtId="0" fontId="55" fillId="0" borderId="0" xfId="6" applyFont="1" applyAlignment="1">
      <alignment horizontal="center"/>
    </xf>
    <xf numFmtId="0" fontId="55" fillId="0" borderId="0" xfId="6" applyFont="1" applyBorder="1" applyAlignment="1">
      <alignment horizontal="center"/>
    </xf>
    <xf numFmtId="0" fontId="53" fillId="0" borderId="0" xfId="6" applyFont="1" applyBorder="1" applyAlignment="1"/>
    <xf numFmtId="0" fontId="51" fillId="0" borderId="0" xfId="6" applyFont="1" applyBorder="1"/>
    <xf numFmtId="0" fontId="58" fillId="0" borderId="0" xfId="6" applyFont="1"/>
    <xf numFmtId="0" fontId="54" fillId="0" borderId="0" xfId="6" applyFont="1" applyAlignment="1">
      <alignment horizontal="center"/>
    </xf>
    <xf numFmtId="0" fontId="2" fillId="0" borderId="23" xfId="6" applyBorder="1"/>
    <xf numFmtId="0" fontId="55" fillId="0" borderId="23" xfId="6" applyFont="1" applyBorder="1"/>
    <xf numFmtId="0" fontId="2" fillId="0" borderId="0" xfId="6" applyAlignment="1">
      <alignment horizontal="center" vertical="center" wrapText="1"/>
    </xf>
    <xf numFmtId="0" fontId="2" fillId="0" borderId="23" xfId="6" applyBorder="1" applyAlignment="1">
      <alignment horizontal="center" vertical="center" wrapText="1"/>
    </xf>
    <xf numFmtId="0" fontId="61" fillId="0" borderId="0" xfId="6" applyFont="1" applyAlignment="1"/>
    <xf numFmtId="0" fontId="2" fillId="0" borderId="41" xfId="6" applyBorder="1"/>
    <xf numFmtId="0" fontId="2" fillId="0" borderId="7" xfId="6" applyBorder="1"/>
    <xf numFmtId="0" fontId="2" fillId="0" borderId="1" xfId="6" applyBorder="1"/>
    <xf numFmtId="0" fontId="2" fillId="0" borderId="5" xfId="6" applyBorder="1"/>
    <xf numFmtId="0" fontId="62" fillId="0" borderId="1" xfId="6" applyFont="1" applyBorder="1"/>
    <xf numFmtId="0" fontId="2" fillId="0" borderId="9" xfId="6" applyBorder="1"/>
    <xf numFmtId="0" fontId="2" fillId="0" borderId="8" xfId="6" applyBorder="1"/>
    <xf numFmtId="0" fontId="2" fillId="0" borderId="12" xfId="6" applyBorder="1"/>
    <xf numFmtId="0" fontId="59" fillId="0" borderId="0" xfId="6" applyFont="1" applyAlignment="1">
      <alignment horizontal="center" vertical="center" wrapText="1"/>
    </xf>
    <xf numFmtId="0" fontId="63" fillId="0" borderId="0" xfId="6" applyFont="1" applyAlignment="1">
      <alignment horizontal="center" vertical="center" wrapText="1"/>
    </xf>
    <xf numFmtId="0" fontId="63" fillId="0" borderId="0" xfId="6" applyFont="1"/>
    <xf numFmtId="0" fontId="55" fillId="0" borderId="0" xfId="6" applyFont="1" applyAlignment="1"/>
    <xf numFmtId="0" fontId="64" fillId="0" borderId="0" xfId="6" applyFont="1" applyAlignment="1">
      <alignment horizontal="left" vertical="top"/>
    </xf>
    <xf numFmtId="0" fontId="61" fillId="0" borderId="0" xfId="6" applyFont="1" applyAlignment="1">
      <alignment horizontal="center"/>
    </xf>
    <xf numFmtId="0" fontId="59" fillId="0" borderId="45" xfId="6" applyFont="1" applyBorder="1" applyAlignment="1">
      <alignment horizontal="center" vertical="center" wrapText="1"/>
    </xf>
    <xf numFmtId="0" fontId="54" fillId="0" borderId="29" xfId="6" applyFont="1" applyBorder="1" applyAlignment="1"/>
    <xf numFmtId="0" fontId="2" fillId="0" borderId="0" xfId="6" applyBorder="1"/>
    <xf numFmtId="0" fontId="56" fillId="0" borderId="0" xfId="6" applyFont="1" applyBorder="1"/>
    <xf numFmtId="0" fontId="55" fillId="0" borderId="47" xfId="6" applyFont="1" applyBorder="1" applyAlignment="1">
      <alignment horizontal="center"/>
    </xf>
    <xf numFmtId="0" fontId="52" fillId="0" borderId="0" xfId="6" applyFont="1" applyAlignment="1">
      <alignment horizontal="center" vertical="center" wrapText="1"/>
    </xf>
    <xf numFmtId="0" fontId="55" fillId="0" borderId="48" xfId="6" applyFont="1" applyBorder="1" applyAlignment="1">
      <alignment horizontal="center" vertical="center" wrapText="1"/>
    </xf>
    <xf numFmtId="0" fontId="59" fillId="0" borderId="49" xfId="6" applyFont="1" applyBorder="1" applyAlignment="1">
      <alignment horizontal="center" vertical="center" wrapText="1"/>
    </xf>
    <xf numFmtId="0" fontId="65" fillId="0" borderId="50" xfId="6" applyFont="1" applyBorder="1" applyAlignment="1">
      <alignment horizontal="center" vertical="center" wrapText="1"/>
    </xf>
    <xf numFmtId="0" fontId="55" fillId="0" borderId="50" xfId="6" applyFont="1" applyBorder="1" applyAlignment="1">
      <alignment horizontal="center" vertical="center" wrapText="1"/>
    </xf>
    <xf numFmtId="0" fontId="55" fillId="0" borderId="51" xfId="6" applyFont="1" applyBorder="1" applyAlignment="1">
      <alignment horizontal="center" vertical="center" wrapText="1"/>
    </xf>
    <xf numFmtId="0" fontId="54" fillId="0" borderId="0" xfId="6" applyFont="1"/>
    <xf numFmtId="0" fontId="6" fillId="0" borderId="0" xfId="6" applyFont="1"/>
    <xf numFmtId="0" fontId="6" fillId="0" borderId="3" xfId="6" applyFont="1" applyBorder="1" applyAlignment="1">
      <alignment vertical="top"/>
    </xf>
    <xf numFmtId="0" fontId="7" fillId="0" borderId="3" xfId="6" applyFont="1" applyBorder="1" applyAlignment="1">
      <alignment vertical="top"/>
    </xf>
    <xf numFmtId="0" fontId="6" fillId="0" borderId="3" xfId="6" applyFont="1" applyBorder="1" applyAlignment="1">
      <alignment horizontal="right" vertical="top"/>
    </xf>
    <xf numFmtId="0" fontId="7" fillId="0" borderId="0" xfId="6" applyFont="1" applyBorder="1" applyAlignment="1"/>
    <xf numFmtId="0" fontId="2" fillId="0" borderId="6" xfId="6" applyBorder="1"/>
    <xf numFmtId="0" fontId="7" fillId="0" borderId="6" xfId="6" applyFont="1" applyBorder="1"/>
    <xf numFmtId="0" fontId="7" fillId="0" borderId="6" xfId="6" applyFont="1" applyBorder="1" applyAlignment="1"/>
    <xf numFmtId="0" fontId="5" fillId="0" borderId="3" xfId="6" applyFont="1" applyBorder="1" applyAlignment="1"/>
    <xf numFmtId="165" fontId="66" fillId="0" borderId="0" xfId="6" applyNumberFormat="1" applyFont="1" applyBorder="1" applyAlignment="1">
      <alignment vertical="center"/>
    </xf>
    <xf numFmtId="0" fontId="10" fillId="0" borderId="0" xfId="6" applyFont="1" applyFill="1" applyBorder="1" applyAlignment="1">
      <alignment horizontal="center"/>
    </xf>
    <xf numFmtId="0" fontId="6" fillId="0" borderId="0" xfId="6" applyFont="1" applyFill="1"/>
    <xf numFmtId="0" fontId="7" fillId="0" borderId="0" xfId="6" applyFont="1" applyFill="1" applyAlignment="1"/>
    <xf numFmtId="0" fontId="5" fillId="0" borderId="0" xfId="6" applyFont="1" applyFill="1" applyAlignment="1">
      <alignment horizontal="right"/>
    </xf>
    <xf numFmtId="0" fontId="5" fillId="0" borderId="0" xfId="6" applyFont="1" applyFill="1"/>
    <xf numFmtId="0" fontId="7" fillId="0" borderId="0" xfId="6" applyFont="1" applyFill="1" applyAlignment="1">
      <alignment horizontal="left"/>
    </xf>
    <xf numFmtId="0" fontId="7" fillId="0" borderId="0" xfId="6" applyFont="1" applyFill="1" applyBorder="1" applyAlignment="1"/>
    <xf numFmtId="0" fontId="2" fillId="0" borderId="0" xfId="6" applyAlignment="1">
      <alignment vertical="center"/>
    </xf>
    <xf numFmtId="0" fontId="5" fillId="0" borderId="0" xfId="6" applyFont="1" applyBorder="1" applyAlignment="1"/>
    <xf numFmtId="0" fontId="6" fillId="0" borderId="0" xfId="6" applyFont="1" applyBorder="1" applyAlignment="1">
      <alignment horizontal="right" vertical="top"/>
    </xf>
    <xf numFmtId="0" fontId="6" fillId="0" borderId="0" xfId="6" applyFont="1" applyBorder="1" applyAlignment="1">
      <alignment vertical="top"/>
    </xf>
    <xf numFmtId="0" fontId="7" fillId="0" borderId="0" xfId="6" applyFont="1" applyBorder="1" applyAlignment="1">
      <alignment vertical="top"/>
    </xf>
    <xf numFmtId="0" fontId="7" fillId="0" borderId="0" xfId="6" applyFont="1" applyFill="1" applyBorder="1" applyAlignment="1">
      <alignment horizontal="left"/>
    </xf>
    <xf numFmtId="0" fontId="7" fillId="0" borderId="7" xfId="6" applyFont="1" applyBorder="1" applyAlignment="1">
      <alignment horizontal="left" vertical="center"/>
    </xf>
    <xf numFmtId="0" fontId="7" fillId="0" borderId="4" xfId="6" applyFont="1" applyBorder="1" applyAlignment="1">
      <alignment horizontal="left" vertical="center"/>
    </xf>
    <xf numFmtId="0" fontId="7" fillId="0" borderId="5" xfId="6" applyFont="1" applyBorder="1" applyAlignment="1">
      <alignment horizontal="left" vertical="center"/>
    </xf>
    <xf numFmtId="0" fontId="27" fillId="0" borderId="0" xfId="6" applyFont="1" applyAlignment="1">
      <alignment horizontal="center" vertical="center"/>
    </xf>
    <xf numFmtId="0" fontId="6" fillId="0" borderId="0" xfId="6" applyFont="1" applyBorder="1" applyAlignment="1">
      <alignment horizontal="right"/>
    </xf>
    <xf numFmtId="0" fontId="2" fillId="0" borderId="0" xfId="6" applyAlignment="1">
      <alignment horizontal="right"/>
    </xf>
    <xf numFmtId="0" fontId="7" fillId="0" borderId="0" xfId="6" applyFont="1" applyFill="1" applyBorder="1" applyAlignment="1">
      <alignment horizontal="center"/>
    </xf>
    <xf numFmtId="0" fontId="27" fillId="0" borderId="6" xfId="6" applyFont="1" applyFill="1" applyBorder="1" applyAlignment="1">
      <alignment horizontal="center"/>
    </xf>
    <xf numFmtId="0" fontId="2" fillId="0" borderId="0" xfId="6" applyBorder="1" applyAlignment="1">
      <alignment horizontal="center"/>
    </xf>
    <xf numFmtId="0" fontId="7" fillId="0" borderId="0" xfId="6" applyFont="1" applyBorder="1" applyAlignment="1">
      <alignment horizontal="left"/>
    </xf>
    <xf numFmtId="0" fontId="7" fillId="0" borderId="1" xfId="6" applyFont="1" applyFill="1" applyBorder="1" applyAlignment="1">
      <alignment horizontal="left" vertical="center"/>
    </xf>
    <xf numFmtId="0" fontId="68" fillId="0" borderId="0" xfId="6" applyFont="1" applyBorder="1" applyAlignment="1">
      <alignment vertical="center" wrapText="1"/>
    </xf>
    <xf numFmtId="0" fontId="2" fillId="0" borderId="0" xfId="6" applyBorder="1" applyAlignment="1">
      <alignment vertical="center"/>
    </xf>
    <xf numFmtId="49" fontId="71" fillId="0" borderId="1" xfId="6" applyNumberFormat="1" applyFont="1" applyFill="1" applyBorder="1" applyAlignment="1">
      <alignment horizontal="left" vertical="center"/>
    </xf>
    <xf numFmtId="0" fontId="70" fillId="0" borderId="0" xfId="6" applyFont="1" applyFill="1" applyAlignment="1">
      <alignment horizontal="left"/>
    </xf>
    <xf numFmtId="0" fontId="8" fillId="0" borderId="6" xfId="0" applyFont="1" applyFill="1" applyBorder="1" applyAlignment="1">
      <alignment vertical="center"/>
    </xf>
    <xf numFmtId="0" fontId="7" fillId="0" borderId="6" xfId="6" applyFont="1" applyBorder="1" applyAlignment="1">
      <alignment horizontal="left"/>
    </xf>
    <xf numFmtId="0" fontId="7" fillId="0" borderId="0" xfId="6" applyFont="1" applyFill="1" applyBorder="1" applyAlignment="1">
      <alignment horizontal="left"/>
    </xf>
    <xf numFmtId="0" fontId="27" fillId="0" borderId="0" xfId="6" applyFont="1" applyAlignment="1">
      <alignment horizontal="center" vertical="center"/>
    </xf>
    <xf numFmtId="0" fontId="2" fillId="0" borderId="0" xfId="6" applyBorder="1" applyAlignment="1">
      <alignment horizontal="center"/>
    </xf>
    <xf numFmtId="0" fontId="7" fillId="0" borderId="1" xfId="6" applyFont="1" applyFill="1" applyBorder="1" applyAlignment="1">
      <alignment horizontal="left" vertical="center"/>
    </xf>
    <xf numFmtId="0" fontId="8" fillId="0" borderId="0" xfId="0" applyFont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left" wrapText="1"/>
    </xf>
    <xf numFmtId="0" fontId="1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1" fillId="0" borderId="1" xfId="1" applyFont="1" applyFill="1" applyBorder="1" applyAlignment="1">
      <alignment horizontal="center" wrapText="1"/>
    </xf>
    <xf numFmtId="0" fontId="21" fillId="0" borderId="1" xfId="1" applyFont="1" applyFill="1" applyBorder="1" applyAlignment="1">
      <alignment wrapText="1"/>
    </xf>
    <xf numFmtId="0" fontId="20" fillId="0" borderId="6" xfId="0" applyFont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11" fillId="0" borderId="6" xfId="0" applyFont="1" applyBorder="1" applyAlignment="1">
      <alignment horizontal="left"/>
    </xf>
    <xf numFmtId="0" fontId="21" fillId="0" borderId="7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21" fillId="0" borderId="1" xfId="1" applyFont="1" applyFill="1" applyBorder="1" applyAlignment="1">
      <alignment horizontal="center" vertical="center"/>
    </xf>
    <xf numFmtId="0" fontId="22" fillId="0" borderId="0" xfId="1" applyFont="1" applyFill="1" applyBorder="1" applyAlignment="1">
      <alignment horizontal="center" vertical="center"/>
    </xf>
    <xf numFmtId="0" fontId="7" fillId="0" borderId="6" xfId="0" applyFont="1" applyFill="1" applyBorder="1" applyAlignment="1"/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6" fillId="0" borderId="0" xfId="0" applyFont="1" applyBorder="1" applyAlignment="1">
      <alignment horizontal="center"/>
    </xf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6" xfId="0" applyFont="1" applyFill="1" applyBorder="1" applyAlignment="1"/>
    <xf numFmtId="0" fontId="21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wrapText="1"/>
    </xf>
    <xf numFmtId="0" fontId="11" fillId="0" borderId="4" xfId="0" applyFont="1" applyBorder="1" applyAlignment="1"/>
    <xf numFmtId="0" fontId="24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22" fillId="0" borderId="0" xfId="1" applyFont="1" applyBorder="1" applyAlignment="1"/>
    <xf numFmtId="0" fontId="7" fillId="0" borderId="0" xfId="6" applyFont="1" applyFill="1" applyBorder="1" applyAlignment="1">
      <alignment vertical="center"/>
    </xf>
    <xf numFmtId="0" fontId="7" fillId="0" borderId="0" xfId="6" applyFont="1" applyFill="1" applyBorder="1" applyAlignment="1">
      <alignment horizontal="left" vertical="center"/>
    </xf>
    <xf numFmtId="0" fontId="2" fillId="0" borderId="0" xfId="6" applyBorder="1" applyAlignment="1">
      <alignment horizontal="center" vertical="center"/>
    </xf>
    <xf numFmtId="0" fontId="75" fillId="0" borderId="0" xfId="6" applyFont="1" applyFill="1" applyBorder="1" applyAlignment="1"/>
    <xf numFmtId="0" fontId="7" fillId="0" borderId="0" xfId="6" applyFont="1" applyBorder="1" applyAlignment="1">
      <alignment horizontal="left"/>
    </xf>
    <xf numFmtId="0" fontId="7" fillId="0" borderId="1" xfId="6" applyFont="1" applyFill="1" applyBorder="1" applyAlignment="1">
      <alignment horizontal="center" vertical="center"/>
    </xf>
    <xf numFmtId="0" fontId="69" fillId="0" borderId="1" xfId="6" applyFont="1" applyBorder="1" applyAlignment="1">
      <alignment horizontal="center"/>
    </xf>
    <xf numFmtId="0" fontId="73" fillId="0" borderId="3" xfId="6" applyFont="1" applyFill="1" applyBorder="1" applyAlignment="1">
      <alignment horizontal="center" vertical="top"/>
    </xf>
    <xf numFmtId="0" fontId="7" fillId="0" borderId="1" xfId="6" applyFont="1" applyFill="1" applyBorder="1" applyAlignment="1">
      <alignment horizontal="left"/>
    </xf>
    <xf numFmtId="0" fontId="72" fillId="0" borderId="7" xfId="6" applyFont="1" applyBorder="1" applyAlignment="1">
      <alignment horizontal="center" wrapText="1"/>
    </xf>
    <xf numFmtId="0" fontId="72" fillId="0" borderId="4" xfId="6" applyFont="1" applyBorder="1" applyAlignment="1">
      <alignment horizontal="center" wrapText="1"/>
    </xf>
    <xf numFmtId="0" fontId="72" fillId="0" borderId="5" xfId="6" applyFont="1" applyBorder="1" applyAlignment="1">
      <alignment horizontal="center" wrapText="1"/>
    </xf>
    <xf numFmtId="0" fontId="7" fillId="0" borderId="0" xfId="6" applyFont="1" applyFill="1" applyBorder="1" applyAlignment="1">
      <alignment horizontal="left"/>
    </xf>
    <xf numFmtId="0" fontId="67" fillId="0" borderId="0" xfId="6" applyFont="1" applyFill="1" applyBorder="1" applyAlignment="1">
      <alignment horizontal="center"/>
    </xf>
    <xf numFmtId="0" fontId="27" fillId="0" borderId="0" xfId="6" applyFont="1" applyAlignment="1">
      <alignment horizontal="center" vertical="center"/>
    </xf>
    <xf numFmtId="0" fontId="74" fillId="0" borderId="0" xfId="6" applyFont="1" applyAlignment="1">
      <alignment horizontal="center" vertical="center"/>
    </xf>
    <xf numFmtId="0" fontId="76" fillId="0" borderId="0" xfId="6" applyFont="1" applyFill="1" applyBorder="1" applyAlignment="1">
      <alignment wrapText="1"/>
    </xf>
    <xf numFmtId="0" fontId="68" fillId="0" borderId="1" xfId="6" applyFont="1" applyBorder="1" applyAlignment="1">
      <alignment horizontal="center" vertical="center" wrapText="1"/>
    </xf>
    <xf numFmtId="0" fontId="13" fillId="0" borderId="7" xfId="6" applyFont="1" applyBorder="1" applyAlignment="1">
      <alignment horizontal="center"/>
    </xf>
    <xf numFmtId="0" fontId="13" fillId="0" borderId="5" xfId="6" applyFont="1" applyBorder="1" applyAlignment="1">
      <alignment horizontal="center"/>
    </xf>
    <xf numFmtId="0" fontId="2" fillId="0" borderId="0" xfId="6" applyBorder="1" applyAlignment="1">
      <alignment horizontal="left"/>
    </xf>
    <xf numFmtId="0" fontId="2" fillId="0" borderId="0" xfId="6" applyBorder="1" applyAlignment="1">
      <alignment horizontal="center"/>
    </xf>
    <xf numFmtId="0" fontId="69" fillId="0" borderId="0" xfId="6" applyFont="1" applyBorder="1" applyAlignment="1">
      <alignment horizontal="left" vertical="center"/>
    </xf>
    <xf numFmtId="0" fontId="7" fillId="0" borderId="1" xfId="6" applyFont="1" applyBorder="1" applyAlignment="1">
      <alignment horizontal="left" vertical="center"/>
    </xf>
    <xf numFmtId="0" fontId="1" fillId="0" borderId="1" xfId="6" applyFont="1" applyBorder="1" applyAlignment="1">
      <alignment horizontal="center" vertical="center"/>
    </xf>
    <xf numFmtId="0" fontId="2" fillId="0" borderId="1" xfId="6" applyBorder="1" applyAlignment="1">
      <alignment horizontal="center" vertical="center"/>
    </xf>
    <xf numFmtId="0" fontId="5" fillId="0" borderId="0" xfId="6" applyFont="1" applyFill="1" applyBorder="1" applyAlignment="1">
      <alignment horizontal="center"/>
    </xf>
    <xf numFmtId="0" fontId="5" fillId="0" borderId="0" xfId="6" applyFont="1" applyBorder="1" applyAlignment="1">
      <alignment horizontal="right"/>
    </xf>
    <xf numFmtId="0" fontId="7" fillId="0" borderId="1" xfId="6" applyFont="1" applyFill="1" applyBorder="1" applyAlignment="1">
      <alignment horizontal="left" vertical="center"/>
    </xf>
    <xf numFmtId="0" fontId="72" fillId="0" borderId="7" xfId="6" applyFont="1" applyBorder="1" applyAlignment="1">
      <alignment horizontal="center" vertical="center" wrapText="1"/>
    </xf>
    <xf numFmtId="0" fontId="72" fillId="0" borderId="5" xfId="6" applyFont="1" applyBorder="1" applyAlignment="1">
      <alignment horizontal="center" vertical="center" wrapText="1"/>
    </xf>
    <xf numFmtId="0" fontId="13" fillId="0" borderId="1" xfId="6" applyFont="1" applyBorder="1" applyAlignment="1">
      <alignment horizontal="center"/>
    </xf>
    <xf numFmtId="0" fontId="72" fillId="0" borderId="1" xfId="6" applyFont="1" applyBorder="1" applyAlignment="1">
      <alignment horizontal="center" vertical="center"/>
    </xf>
    <xf numFmtId="0" fontId="1" fillId="0" borderId="7" xfId="6" applyFont="1" applyBorder="1" applyAlignment="1">
      <alignment horizontal="center" vertical="center"/>
    </xf>
    <xf numFmtId="0" fontId="1" fillId="0" borderId="4" xfId="6" applyFont="1" applyBorder="1" applyAlignment="1">
      <alignment horizontal="center" vertical="center"/>
    </xf>
    <xf numFmtId="0" fontId="1" fillId="0" borderId="5" xfId="6" applyFont="1" applyBorder="1" applyAlignment="1">
      <alignment horizontal="center" vertical="center"/>
    </xf>
    <xf numFmtId="0" fontId="7" fillId="0" borderId="7" xfId="6" applyFont="1" applyBorder="1" applyAlignment="1">
      <alignment horizontal="left" vertical="center"/>
    </xf>
    <xf numFmtId="0" fontId="7" fillId="0" borderId="4" xfId="6" applyFont="1" applyBorder="1" applyAlignment="1">
      <alignment horizontal="left" vertical="center"/>
    </xf>
    <xf numFmtId="0" fontId="7" fillId="0" borderId="5" xfId="6" applyFont="1" applyBorder="1" applyAlignment="1">
      <alignment horizontal="left" vertical="center"/>
    </xf>
    <xf numFmtId="0" fontId="72" fillId="0" borderId="7" xfId="6" applyFont="1" applyBorder="1" applyAlignment="1">
      <alignment horizontal="center" vertical="center"/>
    </xf>
    <xf numFmtId="0" fontId="72" fillId="0" borderId="5" xfId="6" applyFont="1" applyBorder="1" applyAlignment="1">
      <alignment horizontal="center" vertical="center"/>
    </xf>
    <xf numFmtId="0" fontId="68" fillId="0" borderId="7" xfId="6" applyFont="1" applyBorder="1" applyAlignment="1">
      <alignment horizontal="center" vertical="center" wrapText="1"/>
    </xf>
    <xf numFmtId="0" fontId="68" fillId="0" borderId="4" xfId="6" applyFont="1" applyBorder="1" applyAlignment="1">
      <alignment horizontal="center" vertical="center" wrapText="1"/>
    </xf>
    <xf numFmtId="0" fontId="68" fillId="0" borderId="5" xfId="6" applyFont="1" applyBorder="1" applyAlignment="1">
      <alignment horizontal="center" vertical="center" wrapText="1"/>
    </xf>
    <xf numFmtId="0" fontId="7" fillId="0" borderId="0" xfId="6" applyFont="1" applyFill="1" applyBorder="1" applyAlignment="1">
      <alignment horizontal="left" vertical="center"/>
    </xf>
    <xf numFmtId="0" fontId="75" fillId="0" borderId="0" xfId="6" applyFont="1" applyFill="1" applyBorder="1" applyAlignment="1">
      <alignment vertical="center"/>
    </xf>
    <xf numFmtId="0" fontId="7" fillId="0" borderId="0" xfId="6" applyFont="1" applyBorder="1" applyAlignment="1">
      <alignment horizontal="left" vertical="center"/>
    </xf>
    <xf numFmtId="0" fontId="2" fillId="0" borderId="0" xfId="6" applyBorder="1" applyAlignment="1">
      <alignment horizontal="left" vertical="center"/>
    </xf>
    <xf numFmtId="0" fontId="2" fillId="0" borderId="0" xfId="6" applyBorder="1" applyAlignment="1">
      <alignment horizontal="center" vertical="center"/>
    </xf>
    <xf numFmtId="0" fontId="76" fillId="0" borderId="0" xfId="6" applyFont="1" applyFill="1" applyBorder="1" applyAlignment="1">
      <alignment vertical="center" wrapText="1"/>
    </xf>
    <xf numFmtId="0" fontId="72" fillId="0" borderId="4" xfId="6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/>
    </xf>
    <xf numFmtId="0" fontId="20" fillId="0" borderId="6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6" fillId="0" borderId="0" xfId="0" applyFont="1" applyBorder="1" applyAlignment="1"/>
    <xf numFmtId="0" fontId="11" fillId="0" borderId="1" xfId="0" applyFont="1" applyFill="1" applyBorder="1" applyAlignment="1">
      <alignment horizontal="left"/>
    </xf>
    <xf numFmtId="0" fontId="21" fillId="0" borderId="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2" xfId="0" applyFont="1" applyFill="1" applyBorder="1" applyAlignment="1">
      <alignment horizontal="left"/>
    </xf>
    <xf numFmtId="0" fontId="11" fillId="0" borderId="10" xfId="0" applyFont="1" applyFill="1" applyBorder="1" applyAlignment="1">
      <alignment horizontal="left"/>
    </xf>
    <xf numFmtId="0" fontId="21" fillId="0" borderId="7" xfId="1" applyFont="1" applyFill="1" applyBorder="1" applyAlignment="1">
      <alignment horizontal="center" vertical="center" wrapText="1"/>
    </xf>
    <xf numFmtId="0" fontId="21" fillId="0" borderId="5" xfId="1" applyFont="1" applyFill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1" fillId="0" borderId="4" xfId="0" applyFont="1" applyFill="1" applyBorder="1" applyAlignment="1">
      <alignment horizontal="center"/>
    </xf>
    <xf numFmtId="0" fontId="22" fillId="0" borderId="0" xfId="1" applyFont="1" applyFill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1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1" fillId="0" borderId="4" xfId="1" applyFont="1" applyFill="1" applyBorder="1" applyAlignment="1">
      <alignment horizontal="left"/>
    </xf>
    <xf numFmtId="0" fontId="11" fillId="0" borderId="1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21" fillId="0" borderId="7" xfId="1" applyFont="1" applyFill="1" applyBorder="1" applyAlignment="1">
      <alignment horizontal="center"/>
    </xf>
    <xf numFmtId="0" fontId="21" fillId="0" borderId="5" xfId="1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0" fontId="21" fillId="0" borderId="4" xfId="1" applyFont="1" applyFill="1" applyBorder="1" applyAlignment="1">
      <alignment horizontal="center"/>
    </xf>
    <xf numFmtId="0" fontId="31" fillId="0" borderId="4" xfId="0" applyFont="1" applyBorder="1" applyAlignment="1">
      <alignment horizontal="left"/>
    </xf>
    <xf numFmtId="0" fontId="21" fillId="0" borderId="1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22" fillId="0" borderId="0" xfId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/>
    </xf>
    <xf numFmtId="0" fontId="21" fillId="0" borderId="6" xfId="1" applyFont="1" applyBorder="1" applyAlignment="1">
      <alignment horizontal="center" wrapText="1"/>
    </xf>
    <xf numFmtId="0" fontId="11" fillId="0" borderId="7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 wrapText="1"/>
    </xf>
    <xf numFmtId="0" fontId="21" fillId="0" borderId="11" xfId="1" applyFont="1" applyFill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12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21" fillId="0" borderId="9" xfId="1" applyFont="1" applyFill="1" applyBorder="1" applyAlignment="1">
      <alignment horizontal="center" vertical="center" wrapText="1"/>
    </xf>
    <xf numFmtId="0" fontId="21" fillId="0" borderId="4" xfId="1" applyFont="1" applyBorder="1" applyAlignment="1">
      <alignment horizontal="center" wrapText="1"/>
    </xf>
    <xf numFmtId="0" fontId="11" fillId="0" borderId="6" xfId="0" applyFont="1" applyBorder="1" applyAlignment="1">
      <alignment horizontal="left"/>
    </xf>
    <xf numFmtId="0" fontId="11" fillId="0" borderId="2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7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17" fillId="0" borderId="7" xfId="1" applyFont="1" applyFill="1" applyBorder="1" applyAlignment="1">
      <alignment horizontal="center"/>
    </xf>
    <xf numFmtId="0" fontId="17" fillId="0" borderId="4" xfId="1" applyFont="1" applyFill="1" applyBorder="1" applyAlignment="1">
      <alignment horizontal="center"/>
    </xf>
    <xf numFmtId="0" fontId="17" fillId="0" borderId="5" xfId="1" applyFont="1" applyFill="1" applyBorder="1" applyAlignment="1">
      <alignment horizontal="center"/>
    </xf>
    <xf numFmtId="0" fontId="21" fillId="0" borderId="1" xfId="1" applyFont="1" applyFill="1" applyBorder="1" applyAlignment="1">
      <alignment wrapText="1"/>
    </xf>
    <xf numFmtId="0" fontId="21" fillId="0" borderId="1" xfId="1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1" fillId="0" borderId="7" xfId="1" applyFont="1" applyFill="1" applyBorder="1" applyAlignment="1">
      <alignment wrapText="1"/>
    </xf>
    <xf numFmtId="0" fontId="21" fillId="0" borderId="5" xfId="1" applyFont="1" applyFill="1" applyBorder="1" applyAlignment="1">
      <alignment wrapText="1"/>
    </xf>
    <xf numFmtId="0" fontId="21" fillId="0" borderId="7" xfId="1" applyFont="1" applyFill="1" applyBorder="1" applyAlignment="1">
      <alignment horizontal="center" vertical="center"/>
    </xf>
    <xf numFmtId="0" fontId="21" fillId="0" borderId="5" xfId="1" applyFont="1" applyFill="1" applyBorder="1" applyAlignment="1">
      <alignment horizontal="center" vertical="center"/>
    </xf>
    <xf numFmtId="0" fontId="21" fillId="0" borderId="4" xfId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21" fillId="0" borderId="4" xfId="1" applyFont="1" applyFill="1" applyBorder="1" applyAlignment="1">
      <alignment horizontal="left" wrapText="1"/>
    </xf>
    <xf numFmtId="0" fontId="19" fillId="0" borderId="7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1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2" fontId="77" fillId="0" borderId="6" xfId="1" applyNumberFormat="1" applyFont="1" applyFill="1" applyBorder="1" applyAlignment="1">
      <alignment horizontal="center" wrapText="1"/>
    </xf>
    <xf numFmtId="0" fontId="21" fillId="0" borderId="6" xfId="1" applyFont="1" applyFill="1" applyBorder="1" applyAlignment="1">
      <alignment horizontal="center" wrapText="1"/>
    </xf>
    <xf numFmtId="0" fontId="21" fillId="0" borderId="0" xfId="1" applyFont="1" applyFill="1" applyBorder="1" applyAlignment="1">
      <alignment horizontal="center" wrapText="1"/>
    </xf>
    <xf numFmtId="0" fontId="6" fillId="0" borderId="4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6" xfId="0" applyFont="1" applyBorder="1" applyAlignment="1"/>
    <xf numFmtId="0" fontId="6" fillId="0" borderId="6" xfId="0" applyFont="1" applyBorder="1" applyAlignment="1">
      <alignment horizontal="center"/>
    </xf>
    <xf numFmtId="0" fontId="8" fillId="0" borderId="0" xfId="0" applyFont="1" applyBorder="1" applyAlignment="1"/>
    <xf numFmtId="0" fontId="11" fillId="0" borderId="3" xfId="0" applyFont="1" applyBorder="1" applyAlignment="1">
      <alignment horizontal="center"/>
    </xf>
    <xf numFmtId="0" fontId="20" fillId="0" borderId="7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24" fillId="0" borderId="10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9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21" fillId="0" borderId="6" xfId="4" applyFont="1" applyBorder="1" applyAlignment="1">
      <alignment horizontal="left"/>
    </xf>
    <xf numFmtId="0" fontId="21" fillId="0" borderId="6" xfId="4" applyFont="1" applyBorder="1" applyAlignment="1">
      <alignment horizontal="center" wrapText="1"/>
    </xf>
    <xf numFmtId="0" fontId="21" fillId="0" borderId="0" xfId="4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48" fillId="0" borderId="0" xfId="4" applyFont="1" applyBorder="1" applyAlignment="1">
      <alignment horizontal="center"/>
    </xf>
    <xf numFmtId="0" fontId="21" fillId="0" borderId="6" xfId="4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5" fillId="0" borderId="7" xfId="0" applyFont="1" applyBorder="1" applyAlignment="1">
      <alignment horizontal="center"/>
    </xf>
    <xf numFmtId="0" fontId="17" fillId="0" borderId="7" xfId="4" applyFont="1" applyBorder="1" applyAlignment="1">
      <alignment horizontal="center"/>
    </xf>
    <xf numFmtId="0" fontId="17" fillId="0" borderId="4" xfId="4" applyFont="1" applyBorder="1" applyAlignment="1">
      <alignment horizontal="center"/>
    </xf>
    <xf numFmtId="0" fontId="17" fillId="0" borderId="5" xfId="4" applyFont="1" applyBorder="1" applyAlignment="1">
      <alignment horizontal="center"/>
    </xf>
    <xf numFmtId="0" fontId="21" fillId="0" borderId="7" xfId="4" applyFont="1" applyBorder="1" applyAlignment="1">
      <alignment horizontal="center" vertical="center"/>
    </xf>
    <xf numFmtId="0" fontId="21" fillId="0" borderId="5" xfId="4" applyFont="1" applyBorder="1" applyAlignment="1">
      <alignment horizontal="center" vertical="center"/>
    </xf>
    <xf numFmtId="0" fontId="21" fillId="0" borderId="10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center" vertical="center" wrapText="1"/>
    </xf>
    <xf numFmtId="0" fontId="21" fillId="0" borderId="11" xfId="4" applyFont="1" applyBorder="1" applyAlignment="1">
      <alignment horizontal="center" vertical="center" wrapText="1"/>
    </xf>
    <xf numFmtId="0" fontId="21" fillId="0" borderId="9" xfId="4" applyFont="1" applyBorder="1" applyAlignment="1">
      <alignment horizontal="center" vertical="center" wrapText="1"/>
    </xf>
    <xf numFmtId="0" fontId="21" fillId="0" borderId="6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21" fillId="0" borderId="7" xfId="4" applyFont="1" applyBorder="1" applyAlignment="1">
      <alignment horizontal="center"/>
    </xf>
    <xf numFmtId="0" fontId="21" fillId="0" borderId="4" xfId="4" applyFont="1" applyBorder="1" applyAlignment="1">
      <alignment horizontal="center"/>
    </xf>
    <xf numFmtId="0" fontId="21" fillId="0" borderId="5" xfId="4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9" fillId="0" borderId="0" xfId="0" applyFont="1" applyBorder="1" applyAlignment="1">
      <alignment horizontal="center" vertical="top"/>
    </xf>
    <xf numFmtId="14" fontId="8" fillId="0" borderId="6" xfId="0" applyNumberFormat="1" applyFont="1" applyBorder="1" applyAlignment="1">
      <alignment horizontal="center"/>
    </xf>
    <xf numFmtId="0" fontId="32" fillId="0" borderId="6" xfId="0" applyFont="1" applyBorder="1" applyAlignment="1">
      <alignment horizontal="left"/>
    </xf>
    <xf numFmtId="0" fontId="0" fillId="0" borderId="4" xfId="0" applyBorder="1" applyAlignment="1"/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3" fillId="0" borderId="7" xfId="4" applyFont="1" applyBorder="1" applyAlignment="1">
      <alignment horizontal="center"/>
    </xf>
    <xf numFmtId="0" fontId="23" fillId="0" borderId="4" xfId="4" applyFont="1" applyBorder="1" applyAlignment="1">
      <alignment horizontal="center"/>
    </xf>
    <xf numFmtId="0" fontId="23" fillId="0" borderId="5" xfId="4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9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21" fillId="0" borderId="4" xfId="4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8" fillId="0" borderId="4" xfId="0" applyFont="1" applyFill="1" applyBorder="1" applyAlignment="1"/>
    <xf numFmtId="0" fontId="21" fillId="0" borderId="1" xfId="4" applyFont="1" applyBorder="1" applyAlignment="1">
      <alignment horizontal="center"/>
    </xf>
    <xf numFmtId="0" fontId="21" fillId="0" borderId="1" xfId="4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21" fillId="0" borderId="2" xfId="4" applyFont="1" applyBorder="1" applyAlignment="1">
      <alignment horizontal="center" vertical="center"/>
    </xf>
    <xf numFmtId="0" fontId="21" fillId="0" borderId="8" xfId="4" applyFont="1" applyBorder="1" applyAlignment="1">
      <alignment horizontal="center" vertical="center"/>
    </xf>
    <xf numFmtId="0" fontId="21" fillId="0" borderId="2" xfId="4" applyFont="1" applyBorder="1" applyAlignment="1">
      <alignment horizontal="center" vertical="center" wrapText="1"/>
    </xf>
    <xf numFmtId="0" fontId="21" fillId="0" borderId="8" xfId="4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24" fillId="0" borderId="3" xfId="0" applyFont="1" applyBorder="1" applyAlignment="1">
      <alignment horizontal="center" vertical="center" wrapText="1"/>
    </xf>
    <xf numFmtId="0" fontId="24" fillId="0" borderId="6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left"/>
    </xf>
    <xf numFmtId="0" fontId="24" fillId="0" borderId="2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/>
    </xf>
    <xf numFmtId="0" fontId="8" fillId="0" borderId="6" xfId="0" applyFont="1" applyBorder="1" applyAlignment="1">
      <alignment horizontal="left" wrapText="1"/>
    </xf>
    <xf numFmtId="0" fontId="7" fillId="0" borderId="0" xfId="0" applyFont="1" applyAlignment="1">
      <alignment horizontal="center"/>
    </xf>
    <xf numFmtId="0" fontId="44" fillId="0" borderId="1" xfId="4" applyFont="1" applyBorder="1" applyAlignment="1">
      <alignment horizontal="center" vertical="center" textRotation="90"/>
    </xf>
    <xf numFmtId="0" fontId="21" fillId="0" borderId="7" xfId="4" applyFont="1" applyBorder="1" applyAlignment="1">
      <alignment horizontal="center" vertical="center" wrapText="1"/>
    </xf>
    <xf numFmtId="0" fontId="21" fillId="0" borderId="4" xfId="4" applyFont="1" applyBorder="1" applyAlignment="1">
      <alignment horizontal="center" vertical="center" wrapText="1"/>
    </xf>
    <xf numFmtId="0" fontId="21" fillId="0" borderId="5" xfId="4" applyFont="1" applyBorder="1" applyAlignment="1">
      <alignment horizontal="center" vertical="center" wrapText="1"/>
    </xf>
    <xf numFmtId="0" fontId="21" fillId="0" borderId="3" xfId="4" applyFont="1" applyBorder="1" applyAlignment="1">
      <alignment horizontal="left" wrapText="1"/>
    </xf>
    <xf numFmtId="0" fontId="21" fillId="0" borderId="1" xfId="4" applyFont="1" applyBorder="1" applyAlignment="1">
      <alignment horizontal="center" vertical="center"/>
    </xf>
    <xf numFmtId="0" fontId="22" fillId="0" borderId="7" xfId="4" applyFont="1" applyBorder="1" applyAlignment="1">
      <alignment horizontal="center" vertical="center"/>
    </xf>
    <xf numFmtId="0" fontId="22" fillId="0" borderId="4" xfId="4" applyFont="1" applyBorder="1" applyAlignment="1">
      <alignment horizontal="center" vertical="center"/>
    </xf>
    <xf numFmtId="0" fontId="22" fillId="0" borderId="5" xfId="4" applyFont="1" applyBorder="1" applyAlignment="1">
      <alignment horizontal="center" vertical="center"/>
    </xf>
    <xf numFmtId="0" fontId="25" fillId="0" borderId="1" xfId="4" applyFont="1" applyBorder="1" applyAlignment="1">
      <alignment horizontal="center" vertical="center" textRotation="90"/>
    </xf>
    <xf numFmtId="0" fontId="48" fillId="0" borderId="6" xfId="4" applyFont="1" applyBorder="1" applyAlignment="1">
      <alignment horizontal="center"/>
    </xf>
    <xf numFmtId="0" fontId="22" fillId="0" borderId="6" xfId="4" applyFont="1" applyBorder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4" fillId="0" borderId="10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8" fillId="0" borderId="6" xfId="0" applyFont="1" applyBorder="1" applyAlignment="1">
      <alignment horizontal="left"/>
    </xf>
    <xf numFmtId="0" fontId="8" fillId="0" borderId="4" xfId="0" applyFont="1" applyBorder="1" applyAlignment="1">
      <alignment horizontal="center" wrapText="1"/>
    </xf>
    <xf numFmtId="0" fontId="8" fillId="0" borderId="4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2" fontId="37" fillId="0" borderId="6" xfId="1" applyNumberFormat="1" applyFont="1" applyFill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center"/>
    </xf>
    <xf numFmtId="0" fontId="7" fillId="0" borderId="0" xfId="0" applyFont="1" applyFill="1" applyAlignment="1">
      <alignment horizontal="left"/>
    </xf>
    <xf numFmtId="0" fontId="7" fillId="0" borderId="6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horizontal="left" wrapText="1"/>
    </xf>
    <xf numFmtId="0" fontId="7" fillId="0" borderId="4" xfId="0" applyFont="1" applyFill="1" applyBorder="1" applyAlignment="1">
      <alignment wrapText="1"/>
    </xf>
    <xf numFmtId="0" fontId="13" fillId="0" borderId="4" xfId="0" applyNumberFormat="1" applyFont="1" applyFill="1" applyBorder="1" applyAlignment="1">
      <alignment horizontal="center"/>
    </xf>
    <xf numFmtId="17" fontId="8" fillId="0" borderId="4" xfId="0" applyNumberFormat="1" applyFont="1" applyFill="1" applyBorder="1" applyAlignment="1">
      <alignment horizontal="left"/>
    </xf>
    <xf numFmtId="0" fontId="8" fillId="0" borderId="4" xfId="0" applyFont="1" applyFill="1" applyBorder="1" applyAlignment="1">
      <alignment horizontal="left"/>
    </xf>
    <xf numFmtId="0" fontId="27" fillId="0" borderId="4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27" fillId="0" borderId="4" xfId="0" applyFont="1" applyFill="1" applyBorder="1" applyAlignment="1">
      <alignment horizontal="center" wrapText="1"/>
    </xf>
    <xf numFmtId="0" fontId="6" fillId="0" borderId="3" xfId="0" applyFont="1" applyBorder="1" applyAlignment="1">
      <alignment vertical="top"/>
    </xf>
    <xf numFmtId="0" fontId="7" fillId="0" borderId="4" xfId="0" applyFont="1" applyFill="1" applyBorder="1" applyAlignment="1">
      <alignment horizontal="left"/>
    </xf>
    <xf numFmtId="1" fontId="27" fillId="0" borderId="6" xfId="0" applyNumberFormat="1" applyFont="1" applyBorder="1" applyAlignment="1">
      <alignment horizontal="center"/>
    </xf>
    <xf numFmtId="0" fontId="7" fillId="0" borderId="6" xfId="0" applyFont="1" applyFill="1" applyBorder="1" applyAlignment="1"/>
    <xf numFmtId="0" fontId="27" fillId="0" borderId="6" xfId="0" applyFont="1" applyFill="1" applyBorder="1" applyAlignment="1"/>
    <xf numFmtId="0" fontId="26" fillId="0" borderId="3" xfId="0" applyFont="1" applyFill="1" applyBorder="1" applyAlignment="1">
      <alignment horizontal="left" vertical="top" wrapText="1"/>
    </xf>
    <xf numFmtId="0" fontId="39" fillId="0" borderId="0" xfId="0" applyFont="1" applyAlignment="1">
      <alignment horizontal="left" vertical="top"/>
    </xf>
    <xf numFmtId="3" fontId="7" fillId="0" borderId="4" xfId="0" applyNumberFormat="1" applyFont="1" applyFill="1" applyBorder="1" applyAlignment="1">
      <alignment horizontal="left"/>
    </xf>
    <xf numFmtId="0" fontId="5" fillId="0" borderId="3" xfId="0" applyFont="1" applyFill="1" applyBorder="1" applyAlignment="1">
      <alignment horizontal="center" vertical="top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10" fillId="0" borderId="0" xfId="0" applyFont="1" applyFill="1" applyAlignment="1">
      <alignment horizont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7" xfId="0" applyFill="1" applyBorder="1"/>
    <xf numFmtId="0" fontId="0" fillId="0" borderId="4" xfId="0" applyFill="1" applyBorder="1"/>
    <xf numFmtId="0" fontId="0" fillId="0" borderId="5" xfId="0" applyFill="1" applyBorder="1"/>
    <xf numFmtId="0" fontId="21" fillId="0" borderId="4" xfId="1" applyFont="1" applyFill="1" applyBorder="1" applyAlignment="1">
      <alignment horizontal="center" vertical="center" wrapText="1"/>
    </xf>
    <xf numFmtId="0" fontId="5" fillId="0" borderId="7" xfId="0" applyFont="1" applyFill="1" applyBorder="1" applyAlignment="1"/>
    <xf numFmtId="0" fontId="5" fillId="0" borderId="4" xfId="0" applyFont="1" applyFill="1" applyBorder="1" applyAlignment="1"/>
    <xf numFmtId="0" fontId="5" fillId="0" borderId="5" xfId="0" applyFont="1" applyFill="1" applyBorder="1" applyAlignment="1"/>
    <xf numFmtId="0" fontId="12" fillId="0" borderId="1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1" fillId="0" borderId="7" xfId="1" applyFont="1" applyFill="1" applyBorder="1"/>
    <xf numFmtId="0" fontId="21" fillId="0" borderId="4" xfId="1" applyFont="1" applyFill="1" applyBorder="1"/>
    <xf numFmtId="0" fontId="21" fillId="0" borderId="5" xfId="1" applyFont="1" applyFill="1" applyBorder="1"/>
    <xf numFmtId="0" fontId="21" fillId="0" borderId="1" xfId="1" applyFont="1" applyBorder="1" applyAlignment="1">
      <alignment horizontal="center"/>
    </xf>
    <xf numFmtId="0" fontId="0" fillId="0" borderId="1" xfId="0" applyFill="1" applyBorder="1"/>
    <xf numFmtId="0" fontId="12" fillId="0" borderId="0" xfId="0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wrapText="1"/>
    </xf>
    <xf numFmtId="0" fontId="11" fillId="0" borderId="4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center" wrapText="1"/>
    </xf>
    <xf numFmtId="0" fontId="8" fillId="0" borderId="3" xfId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23" fillId="0" borderId="1" xfId="1" applyFont="1" applyFill="1" applyBorder="1" applyAlignment="1">
      <alignment horizontal="center"/>
    </xf>
    <xf numFmtId="0" fontId="12" fillId="0" borderId="7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1" fillId="0" borderId="7" xfId="1" applyFont="1" applyFill="1" applyBorder="1" applyAlignment="1">
      <alignment horizontal="center" wrapText="1"/>
    </xf>
    <xf numFmtId="0" fontId="21" fillId="0" borderId="5" xfId="1" applyFont="1" applyFill="1" applyBorder="1" applyAlignment="1">
      <alignment horizontal="center" wrapText="1"/>
    </xf>
    <xf numFmtId="0" fontId="22" fillId="0" borderId="0" xfId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wrapText="1"/>
    </xf>
    <xf numFmtId="0" fontId="11" fillId="0" borderId="5" xfId="0" applyFont="1" applyBorder="1" applyAlignment="1">
      <alignment horizontal="center" wrapText="1"/>
    </xf>
    <xf numFmtId="0" fontId="11" fillId="0" borderId="10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9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23" fillId="0" borderId="7" xfId="1" applyFont="1" applyFill="1" applyBorder="1" applyAlignment="1">
      <alignment horizontal="center" wrapText="1"/>
    </xf>
    <xf numFmtId="0" fontId="23" fillId="0" borderId="5" xfId="1" applyFont="1" applyFill="1" applyBorder="1" applyAlignment="1">
      <alignment horizontal="center" wrapText="1"/>
    </xf>
    <xf numFmtId="0" fontId="11" fillId="0" borderId="7" xfId="0" applyFont="1" applyFill="1" applyBorder="1" applyAlignment="1">
      <alignment horizontal="center" wrapText="1"/>
    </xf>
    <xf numFmtId="0" fontId="11" fillId="0" borderId="4" xfId="0" applyFont="1" applyFill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21" fillId="0" borderId="10" xfId="1" applyFont="1" applyBorder="1" applyAlignment="1">
      <alignment horizontal="center" wrapText="1"/>
    </xf>
    <xf numFmtId="0" fontId="21" fillId="0" borderId="9" xfId="1" applyFont="1" applyBorder="1" applyAlignment="1">
      <alignment horizontal="center" wrapText="1"/>
    </xf>
    <xf numFmtId="0" fontId="21" fillId="0" borderId="1" xfId="1" applyFont="1" applyBorder="1" applyAlignment="1">
      <alignment horizontal="center" vertical="center" wrapText="1"/>
    </xf>
    <xf numFmtId="0" fontId="21" fillId="0" borderId="2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 wrapText="1"/>
    </xf>
    <xf numFmtId="0" fontId="21" fillId="0" borderId="2" xfId="1" applyFont="1" applyFill="1" applyBorder="1" applyAlignment="1">
      <alignment horizontal="center" wrapText="1"/>
    </xf>
    <xf numFmtId="0" fontId="21" fillId="0" borderId="8" xfId="1" applyFont="1" applyFill="1" applyBorder="1" applyAlignment="1">
      <alignment horizontal="center" wrapText="1"/>
    </xf>
    <xf numFmtId="0" fontId="22" fillId="0" borderId="6" xfId="1" applyFont="1" applyFill="1" applyBorder="1" applyAlignment="1">
      <alignment horizontal="center"/>
    </xf>
    <xf numFmtId="0" fontId="17" fillId="0" borderId="1" xfId="1" applyFont="1" applyBorder="1" applyAlignment="1">
      <alignment horizontal="center"/>
    </xf>
    <xf numFmtId="0" fontId="22" fillId="0" borderId="0" xfId="1" applyFont="1" applyBorder="1" applyAlignment="1">
      <alignment horizontal="center"/>
    </xf>
    <xf numFmtId="0" fontId="25" fillId="0" borderId="7" xfId="1" applyFont="1" applyFill="1" applyBorder="1" applyAlignment="1">
      <alignment horizontal="center" vertical="center"/>
    </xf>
    <xf numFmtId="0" fontId="25" fillId="0" borderId="5" xfId="1" applyFont="1" applyFill="1" applyBorder="1" applyAlignment="1">
      <alignment horizontal="center" vertical="center"/>
    </xf>
    <xf numFmtId="0" fontId="25" fillId="0" borderId="1" xfId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22" fillId="0" borderId="3" xfId="1" applyFont="1" applyFill="1" applyBorder="1" applyAlignment="1">
      <alignment horizontal="center"/>
    </xf>
    <xf numFmtId="0" fontId="22" fillId="0" borderId="4" xfId="1" applyFont="1" applyFill="1" applyBorder="1" applyAlignment="1">
      <alignment horizontal="center"/>
    </xf>
    <xf numFmtId="0" fontId="23" fillId="0" borderId="1" xfId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5" fillId="0" borderId="3" xfId="0" applyFont="1" applyBorder="1" applyAlignment="1">
      <alignment horizontal="center" vertical="center"/>
    </xf>
    <xf numFmtId="0" fontId="21" fillId="0" borderId="2" xfId="1" applyFont="1" applyFill="1" applyBorder="1" applyAlignment="1">
      <alignment horizontal="center" vertical="center"/>
    </xf>
    <xf numFmtId="0" fontId="21" fillId="0" borderId="8" xfId="1" applyFont="1" applyFill="1" applyBorder="1" applyAlignment="1">
      <alignment horizontal="center" vertical="center"/>
    </xf>
    <xf numFmtId="0" fontId="21" fillId="0" borderId="10" xfId="1" applyFont="1" applyFill="1" applyBorder="1" applyAlignment="1">
      <alignment horizontal="center" vertical="center"/>
    </xf>
    <xf numFmtId="0" fontId="21" fillId="0" borderId="3" xfId="1" applyFont="1" applyFill="1" applyBorder="1" applyAlignment="1">
      <alignment horizontal="center" vertical="center"/>
    </xf>
    <xf numFmtId="0" fontId="21" fillId="0" borderId="11" xfId="1" applyFont="1" applyFill="1" applyBorder="1" applyAlignment="1">
      <alignment horizontal="center" vertical="center"/>
    </xf>
    <xf numFmtId="0" fontId="21" fillId="0" borderId="9" xfId="1" applyFont="1" applyFill="1" applyBorder="1" applyAlignment="1">
      <alignment horizontal="center" vertical="center"/>
    </xf>
    <xf numFmtId="0" fontId="21" fillId="0" borderId="6" xfId="1" applyFont="1" applyFill="1" applyBorder="1" applyAlignment="1">
      <alignment horizontal="center" vertical="center"/>
    </xf>
    <xf numFmtId="0" fontId="21" fillId="0" borderId="12" xfId="1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21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11" xfId="1" applyFont="1" applyBorder="1" applyAlignment="1">
      <alignment horizontal="center" vertical="center" wrapText="1"/>
    </xf>
    <xf numFmtId="0" fontId="21" fillId="0" borderId="9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2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21" fillId="0" borderId="2" xfId="1" applyFont="1" applyFill="1" applyBorder="1" applyAlignment="1">
      <alignment horizontal="center" vertical="center" textRotation="90" wrapText="1"/>
    </xf>
    <xf numFmtId="0" fontId="21" fillId="0" borderId="8" xfId="1" applyFont="1" applyFill="1" applyBorder="1" applyAlignment="1">
      <alignment horizontal="center" vertical="center" textRotation="90" wrapText="1"/>
    </xf>
    <xf numFmtId="0" fontId="0" fillId="0" borderId="11" xfId="0" applyFill="1" applyBorder="1"/>
    <xf numFmtId="0" fontId="0" fillId="0" borderId="9" xfId="0" applyFill="1" applyBorder="1"/>
    <xf numFmtId="0" fontId="0" fillId="0" borderId="12" xfId="0" applyFill="1" applyBorder="1"/>
    <xf numFmtId="0" fontId="0" fillId="0" borderId="8" xfId="0" applyFill="1" applyBorder="1"/>
    <xf numFmtId="0" fontId="0" fillId="0" borderId="3" xfId="0" applyFill="1" applyBorder="1"/>
    <xf numFmtId="0" fontId="0" fillId="0" borderId="6" xfId="0" applyFill="1" applyBorder="1"/>
    <xf numFmtId="0" fontId="11" fillId="0" borderId="4" xfId="0" applyFont="1" applyFill="1" applyBorder="1" applyAlignment="1"/>
    <xf numFmtId="0" fontId="7" fillId="0" borderId="4" xfId="0" applyFont="1" applyBorder="1" applyAlignment="1">
      <alignment horizontal="left"/>
    </xf>
    <xf numFmtId="0" fontId="11" fillId="0" borderId="1" xfId="0" applyFont="1" applyBorder="1" applyAlignment="1">
      <alignment horizontal="center" vertical="center" textRotation="90" wrapText="1"/>
    </xf>
    <xf numFmtId="0" fontId="22" fillId="0" borderId="0" xfId="3" applyFont="1" applyBorder="1" applyAlignment="1">
      <alignment horizontal="center" vertical="center"/>
    </xf>
    <xf numFmtId="0" fontId="22" fillId="0" borderId="0" xfId="3" applyFont="1" applyBorder="1" applyAlignment="1">
      <alignment horizontal="center"/>
    </xf>
    <xf numFmtId="0" fontId="21" fillId="0" borderId="1" xfId="3" applyFont="1" applyFill="1" applyBorder="1" applyAlignment="1">
      <alignment horizontal="center" vertical="center" wrapText="1"/>
    </xf>
    <xf numFmtId="0" fontId="21" fillId="0" borderId="1" xfId="3" applyFont="1" applyFill="1" applyBorder="1" applyAlignment="1">
      <alignment horizontal="center" vertical="center"/>
    </xf>
    <xf numFmtId="0" fontId="25" fillId="0" borderId="1" xfId="3" applyFont="1" applyFill="1" applyBorder="1" applyAlignment="1">
      <alignment horizontal="center" vertical="center"/>
    </xf>
    <xf numFmtId="0" fontId="21" fillId="0" borderId="1" xfId="3" applyFont="1" applyFill="1" applyBorder="1" applyAlignment="1">
      <alignment horizontal="center" vertical="center" textRotation="90" wrapText="1"/>
    </xf>
    <xf numFmtId="0" fontId="21" fillId="0" borderId="1" xfId="3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/>
    </xf>
    <xf numFmtId="0" fontId="11" fillId="0" borderId="3" xfId="0" applyFont="1" applyBorder="1" applyAlignment="1"/>
    <xf numFmtId="0" fontId="23" fillId="0" borderId="1" xfId="3" applyFont="1" applyBorder="1" applyAlignment="1">
      <alignment horizontal="center" vertical="center" textRotation="90"/>
    </xf>
    <xf numFmtId="0" fontId="23" fillId="0" borderId="1" xfId="3" applyFont="1" applyBorder="1" applyAlignment="1">
      <alignment horizontal="center"/>
    </xf>
    <xf numFmtId="0" fontId="21" fillId="0" borderId="10" xfId="3" applyFont="1" applyBorder="1" applyAlignment="1">
      <alignment horizontal="center" vertical="center" wrapText="1"/>
    </xf>
    <xf numFmtId="0" fontId="21" fillId="0" borderId="11" xfId="3" applyFont="1" applyBorder="1" applyAlignment="1">
      <alignment horizontal="center" vertical="center" wrapText="1"/>
    </xf>
    <xf numFmtId="0" fontId="21" fillId="0" borderId="9" xfId="3" applyFont="1" applyBorder="1" applyAlignment="1">
      <alignment horizontal="center" vertical="center" wrapText="1"/>
    </xf>
    <xf numFmtId="0" fontId="21" fillId="0" borderId="12" xfId="3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21" fillId="0" borderId="1" xfId="3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 wrapText="1"/>
    </xf>
    <xf numFmtId="0" fontId="21" fillId="0" borderId="1" xfId="3" applyFont="1" applyBorder="1" applyAlignment="1">
      <alignment horizontal="center"/>
    </xf>
    <xf numFmtId="0" fontId="11" fillId="0" borderId="4" xfId="0" applyFont="1" applyBorder="1" applyAlignment="1">
      <alignment horizontal="center" wrapText="1"/>
    </xf>
    <xf numFmtId="0" fontId="21" fillId="0" borderId="6" xfId="3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21" fillId="0" borderId="1" xfId="3" applyFont="1" applyBorder="1" applyAlignment="1">
      <alignment horizontal="center" wrapText="1"/>
    </xf>
    <xf numFmtId="0" fontId="21" fillId="0" borderId="7" xfId="3" applyFont="1" applyBorder="1" applyAlignment="1">
      <alignment horizontal="center" vertical="center"/>
    </xf>
    <xf numFmtId="0" fontId="21" fillId="0" borderId="5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wrapText="1"/>
    </xf>
    <xf numFmtId="0" fontId="11" fillId="0" borderId="1" xfId="3" applyFont="1" applyBorder="1" applyAlignment="1">
      <alignment horizontal="center" wrapText="1"/>
    </xf>
    <xf numFmtId="0" fontId="11" fillId="0" borderId="1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vertical="center" wrapText="1"/>
    </xf>
    <xf numFmtId="0" fontId="11" fillId="0" borderId="7" xfId="3" applyFont="1" applyBorder="1" applyAlignment="1">
      <alignment horizontal="center" wrapText="1"/>
    </xf>
    <xf numFmtId="0" fontId="12" fillId="0" borderId="1" xfId="0" applyFont="1" applyFill="1" applyBorder="1" applyAlignment="1">
      <alignment horizontal="center" vertical="center"/>
    </xf>
    <xf numFmtId="0" fontId="22" fillId="0" borderId="3" xfId="3" applyFont="1" applyFill="1" applyBorder="1" applyAlignment="1">
      <alignment horizontal="center"/>
    </xf>
    <xf numFmtId="0" fontId="21" fillId="0" borderId="4" xfId="3" applyFont="1" applyBorder="1" applyAlignment="1">
      <alignment horizontal="left"/>
    </xf>
    <xf numFmtId="0" fontId="5" fillId="0" borderId="7" xfId="0" applyFont="1" applyBorder="1" applyAlignment="1"/>
    <xf numFmtId="0" fontId="5" fillId="0" borderId="5" xfId="0" applyFont="1" applyBorder="1" applyAlignment="1"/>
    <xf numFmtId="0" fontId="21" fillId="0" borderId="4" xfId="3" applyFont="1" applyFill="1" applyBorder="1" applyAlignment="1">
      <alignment horizontal="left"/>
    </xf>
    <xf numFmtId="0" fontId="21" fillId="0" borderId="7" xfId="3" applyFont="1" applyFill="1" applyBorder="1" applyAlignment="1">
      <alignment horizontal="center" vertical="center"/>
    </xf>
    <xf numFmtId="0" fontId="21" fillId="0" borderId="5" xfId="3" applyFont="1" applyFill="1" applyBorder="1" applyAlignment="1">
      <alignment horizontal="center" vertical="center"/>
    </xf>
    <xf numFmtId="0" fontId="22" fillId="0" borderId="0" xfId="3" applyFont="1" applyFill="1" applyBorder="1" applyAlignment="1">
      <alignment horizontal="center"/>
    </xf>
    <xf numFmtId="0" fontId="11" fillId="0" borderId="6" xfId="0" applyFont="1" applyFill="1" applyBorder="1" applyAlignment="1"/>
    <xf numFmtId="0" fontId="21" fillId="0" borderId="2" xfId="3" applyFont="1" applyFill="1" applyBorder="1" applyAlignment="1">
      <alignment horizontal="center" vertical="center" wrapText="1"/>
    </xf>
    <xf numFmtId="0" fontId="21" fillId="0" borderId="8" xfId="3" applyFont="1" applyFill="1" applyBorder="1" applyAlignment="1">
      <alignment horizontal="center" vertical="center" wrapText="1"/>
    </xf>
    <xf numFmtId="0" fontId="21" fillId="0" borderId="4" xfId="3" applyFont="1" applyFill="1" applyBorder="1" applyAlignment="1">
      <alignment horizontal="center" vertical="center"/>
    </xf>
    <xf numFmtId="0" fontId="21" fillId="0" borderId="10" xfId="3" applyFont="1" applyFill="1" applyBorder="1" applyAlignment="1">
      <alignment horizontal="center" vertical="center" wrapText="1"/>
    </xf>
    <xf numFmtId="0" fontId="21" fillId="0" borderId="11" xfId="3" applyFont="1" applyFill="1" applyBorder="1" applyAlignment="1">
      <alignment horizontal="center" vertical="center" wrapText="1"/>
    </xf>
    <xf numFmtId="0" fontId="21" fillId="0" borderId="9" xfId="3" applyFont="1" applyFill="1" applyBorder="1" applyAlignment="1">
      <alignment horizontal="center" vertical="center" wrapText="1"/>
    </xf>
    <xf numFmtId="0" fontId="21" fillId="0" borderId="12" xfId="3" applyFont="1" applyFill="1" applyBorder="1" applyAlignment="1">
      <alignment horizontal="center" vertical="center" wrapText="1"/>
    </xf>
    <xf numFmtId="0" fontId="21" fillId="0" borderId="7" xfId="3" applyFont="1" applyBorder="1" applyAlignment="1">
      <alignment horizontal="center" vertical="center" wrapText="1"/>
    </xf>
    <xf numFmtId="0" fontId="21" fillId="0" borderId="7" xfId="3" applyFont="1" applyBorder="1" applyAlignment="1">
      <alignment horizontal="center" wrapText="1"/>
    </xf>
    <xf numFmtId="0" fontId="21" fillId="0" borderId="7" xfId="3" applyFont="1" applyFill="1" applyBorder="1" applyAlignment="1">
      <alignment horizontal="center"/>
    </xf>
    <xf numFmtId="0" fontId="21" fillId="0" borderId="3" xfId="3" applyFont="1" applyFill="1" applyBorder="1" applyAlignment="1">
      <alignment horizontal="center" vertical="center" wrapText="1"/>
    </xf>
    <xf numFmtId="0" fontId="21" fillId="0" borderId="6" xfId="3" applyFont="1" applyFill="1" applyBorder="1" applyAlignment="1">
      <alignment horizontal="center" vertical="center" wrapText="1"/>
    </xf>
    <xf numFmtId="0" fontId="21" fillId="0" borderId="6" xfId="3" applyFont="1" applyBorder="1" applyAlignment="1">
      <alignment horizontal="center" wrapText="1"/>
    </xf>
    <xf numFmtId="0" fontId="11" fillId="0" borderId="3" xfId="0" applyFont="1" applyFill="1" applyBorder="1" applyAlignment="1">
      <alignment horizontal="left"/>
    </xf>
    <xf numFmtId="0" fontId="11" fillId="0" borderId="1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textRotation="90"/>
    </xf>
    <xf numFmtId="0" fontId="11" fillId="0" borderId="8" xfId="0" applyFont="1" applyBorder="1" applyAlignment="1">
      <alignment horizontal="center" vertical="center" textRotation="90"/>
    </xf>
    <xf numFmtId="0" fontId="8" fillId="0" borderId="3" xfId="0" applyFont="1" applyFill="1" applyBorder="1" applyAlignment="1">
      <alignment horizontal="center"/>
    </xf>
    <xf numFmtId="0" fontId="25" fillId="0" borderId="7" xfId="3" applyFont="1" applyBorder="1" applyAlignment="1">
      <alignment horizontal="center" vertical="center"/>
    </xf>
    <xf numFmtId="0" fontId="25" fillId="0" borderId="5" xfId="3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/>
    </xf>
    <xf numFmtId="0" fontId="21" fillId="0" borderId="4" xfId="1" applyFont="1" applyBorder="1" applyAlignment="1">
      <alignment horizontal="left"/>
    </xf>
    <xf numFmtId="0" fontId="21" fillId="0" borderId="7" xfId="1" applyFont="1" applyBorder="1" applyAlignment="1">
      <alignment horizontal="center"/>
    </xf>
    <xf numFmtId="0" fontId="21" fillId="0" borderId="5" xfId="1" applyFont="1" applyBorder="1" applyAlignment="1">
      <alignment horizontal="center"/>
    </xf>
    <xf numFmtId="0" fontId="11" fillId="0" borderId="5" xfId="0" applyFont="1" applyFill="1" applyBorder="1" applyAlignment="1">
      <alignment horizontal="left"/>
    </xf>
    <xf numFmtId="0" fontId="21" fillId="0" borderId="1" xfId="1" applyFont="1" applyBorder="1" applyAlignment="1">
      <alignment horizontal="center" vertical="center"/>
    </xf>
    <xf numFmtId="1" fontId="13" fillId="0" borderId="6" xfId="0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1" fillId="0" borderId="6" xfId="1" applyFont="1" applyBorder="1" applyAlignment="1">
      <alignment horizontal="left"/>
    </xf>
    <xf numFmtId="0" fontId="7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left" wrapText="1"/>
    </xf>
    <xf numFmtId="3" fontId="7" fillId="0" borderId="4" xfId="0" applyNumberFormat="1" applyFont="1" applyBorder="1" applyAlignment="1">
      <alignment horizontal="left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6" xfId="0" applyFont="1" applyBorder="1" applyAlignment="1">
      <alignment horizontal="center"/>
    </xf>
    <xf numFmtId="0" fontId="17" fillId="0" borderId="7" xfId="1" applyFont="1" applyBorder="1" applyAlignment="1">
      <alignment horizontal="center"/>
    </xf>
    <xf numFmtId="0" fontId="17" fillId="0" borderId="4" xfId="1" applyFont="1" applyBorder="1" applyAlignment="1">
      <alignment horizontal="center"/>
    </xf>
    <xf numFmtId="0" fontId="17" fillId="0" borderId="5" xfId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21" fillId="0" borderId="7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top"/>
    </xf>
    <xf numFmtId="0" fontId="21" fillId="0" borderId="6" xfId="1" applyFont="1" applyBorder="1" applyAlignment="1">
      <alignment horizontal="left" wrapText="1"/>
    </xf>
    <xf numFmtId="0" fontId="21" fillId="0" borderId="4" xfId="1" applyFont="1" applyBorder="1" applyAlignment="1">
      <alignment horizontal="left" wrapText="1"/>
    </xf>
    <xf numFmtId="0" fontId="18" fillId="0" borderId="0" xfId="0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7" fillId="0" borderId="6" xfId="1" applyFont="1" applyBorder="1" applyAlignment="1">
      <alignment horizontal="left"/>
    </xf>
    <xf numFmtId="0" fontId="21" fillId="0" borderId="0" xfId="1" applyFont="1" applyBorder="1" applyAlignment="1">
      <alignment horizontal="center"/>
    </xf>
    <xf numFmtId="0" fontId="22" fillId="0" borderId="6" xfId="1" applyFont="1" applyBorder="1" applyAlignment="1">
      <alignment horizontal="center"/>
    </xf>
    <xf numFmtId="0" fontId="11" fillId="0" borderId="1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1" fillId="0" borderId="16" xfId="1" applyFont="1" applyBorder="1" applyAlignment="1">
      <alignment horizontal="center" vertical="center" wrapText="1"/>
    </xf>
    <xf numFmtId="0" fontId="21" fillId="0" borderId="0" xfId="1" applyFont="1" applyBorder="1" applyAlignment="1">
      <alignment horizontal="center" vertical="center" wrapText="1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0" fontId="24" fillId="0" borderId="7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17" fontId="7" fillId="0" borderId="4" xfId="0" applyNumberFormat="1" applyFont="1" applyBorder="1" applyAlignment="1">
      <alignment horizontal="left"/>
    </xf>
    <xf numFmtId="0" fontId="21" fillId="0" borderId="2" xfId="1" applyFont="1" applyBorder="1" applyAlignment="1">
      <alignment horizontal="center" vertical="center" textRotation="90"/>
    </xf>
    <xf numFmtId="0" fontId="21" fillId="0" borderId="18" xfId="1" applyFont="1" applyBorder="1" applyAlignment="1">
      <alignment horizontal="center" vertical="center" textRotation="90"/>
    </xf>
    <xf numFmtId="0" fontId="21" fillId="0" borderId="8" xfId="1" applyFont="1" applyBorder="1" applyAlignment="1">
      <alignment horizontal="center" vertical="center" textRotation="90"/>
    </xf>
    <xf numFmtId="0" fontId="25" fillId="0" borderId="2" xfId="1" applyFont="1" applyBorder="1" applyAlignment="1">
      <alignment horizontal="center" vertical="center" textRotation="90"/>
    </xf>
    <xf numFmtId="0" fontId="25" fillId="0" borderId="18" xfId="1" applyFont="1" applyBorder="1" applyAlignment="1">
      <alignment horizontal="center" vertical="center" textRotation="90"/>
    </xf>
    <xf numFmtId="0" fontId="25" fillId="0" borderId="8" xfId="1" applyFont="1" applyBorder="1" applyAlignment="1">
      <alignment horizontal="center" vertical="center" textRotation="90"/>
    </xf>
    <xf numFmtId="0" fontId="21" fillId="0" borderId="10" xfId="1" applyFont="1" applyFill="1" applyBorder="1" applyAlignment="1">
      <alignment horizontal="center" vertical="center" textRotation="90" wrapText="1"/>
    </xf>
    <xf numFmtId="0" fontId="21" fillId="0" borderId="16" xfId="1" applyFont="1" applyFill="1" applyBorder="1" applyAlignment="1">
      <alignment horizontal="center" vertical="center" textRotation="90" wrapText="1"/>
    </xf>
    <xf numFmtId="0" fontId="21" fillId="0" borderId="9" xfId="1" applyFont="1" applyFill="1" applyBorder="1" applyAlignment="1">
      <alignment horizontal="center" vertical="center" textRotation="90" wrapText="1"/>
    </xf>
    <xf numFmtId="0" fontId="22" fillId="0" borderId="4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10" xfId="1" applyFont="1" applyBorder="1" applyAlignment="1">
      <alignment horizontal="center" vertical="center" textRotation="90" wrapText="1"/>
    </xf>
    <xf numFmtId="0" fontId="21" fillId="0" borderId="11" xfId="1" applyFont="1" applyBorder="1" applyAlignment="1">
      <alignment horizontal="center" vertical="center" textRotation="90" wrapText="1"/>
    </xf>
    <xf numFmtId="0" fontId="21" fillId="0" borderId="16" xfId="1" applyFont="1" applyBorder="1" applyAlignment="1">
      <alignment horizontal="center" vertical="center" textRotation="90" wrapText="1"/>
    </xf>
    <xf numFmtId="0" fontId="21" fillId="0" borderId="17" xfId="1" applyFont="1" applyBorder="1" applyAlignment="1">
      <alignment horizontal="center" vertical="center" textRotation="90" wrapText="1"/>
    </xf>
    <xf numFmtId="0" fontId="21" fillId="0" borderId="9" xfId="1" applyFont="1" applyBorder="1" applyAlignment="1">
      <alignment horizontal="center" vertical="center" textRotation="90" wrapText="1"/>
    </xf>
    <xf numFmtId="0" fontId="21" fillId="0" borderId="12" xfId="1" applyFont="1" applyBorder="1" applyAlignment="1">
      <alignment horizontal="center" vertical="center" textRotation="90" wrapText="1"/>
    </xf>
    <xf numFmtId="0" fontId="23" fillId="0" borderId="7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23" fillId="0" borderId="5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21" fillId="0" borderId="7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 wrapText="1"/>
    </xf>
    <xf numFmtId="0" fontId="21" fillId="0" borderId="4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1" fillId="0" borderId="1" xfId="1" applyFont="1" applyBorder="1" applyAlignment="1">
      <alignment horizontal="center" vertical="center" textRotation="90"/>
    </xf>
    <xf numFmtId="0" fontId="34" fillId="0" borderId="4" xfId="0" applyFont="1" applyBorder="1" applyAlignment="1"/>
    <xf numFmtId="0" fontId="21" fillId="0" borderId="1" xfId="1" applyFont="1" applyBorder="1" applyAlignment="1">
      <alignment horizontal="center" vertical="center" textRotation="90" wrapText="1"/>
    </xf>
    <xf numFmtId="0" fontId="13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21" fillId="0" borderId="1" xfId="1" applyFont="1" applyBorder="1" applyAlignment="1">
      <alignment horizontal="left"/>
    </xf>
    <xf numFmtId="0" fontId="35" fillId="0" borderId="4" xfId="0" applyFont="1" applyBorder="1" applyAlignment="1">
      <alignment horizontal="center"/>
    </xf>
    <xf numFmtId="0" fontId="21" fillId="0" borderId="10" xfId="1" applyFont="1" applyBorder="1" applyAlignment="1">
      <alignment horizontal="center" vertical="center"/>
    </xf>
    <xf numFmtId="0" fontId="21" fillId="0" borderId="3" xfId="1" applyFont="1" applyBorder="1" applyAlignment="1">
      <alignment horizontal="center" vertical="center"/>
    </xf>
    <xf numFmtId="0" fontId="21" fillId="0" borderId="11" xfId="1" applyFont="1" applyBorder="1" applyAlignment="1">
      <alignment horizontal="center" vertical="center"/>
    </xf>
    <xf numFmtId="0" fontId="7" fillId="0" borderId="6" xfId="0" applyFont="1" applyBorder="1" applyAlignment="1"/>
    <xf numFmtId="0" fontId="6" fillId="0" borderId="4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6" fillId="0" borderId="4" xfId="0" applyFont="1" applyBorder="1" applyAlignment="1">
      <alignment vertical="top"/>
    </xf>
    <xf numFmtId="0" fontId="0" fillId="0" borderId="4" xfId="0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7" fillId="0" borderId="0" xfId="0" applyFont="1" applyBorder="1" applyAlignment="1">
      <alignment horizontal="left" vertical="top"/>
    </xf>
    <xf numFmtId="0" fontId="7" fillId="0" borderId="4" xfId="0" applyFont="1" applyBorder="1" applyAlignment="1"/>
    <xf numFmtId="0" fontId="6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right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center" wrapText="1"/>
    </xf>
    <xf numFmtId="0" fontId="26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right" wrapText="1"/>
    </xf>
    <xf numFmtId="0" fontId="0" fillId="0" borderId="0" xfId="0" applyAlignment="1">
      <alignment horizontal="right"/>
    </xf>
    <xf numFmtId="0" fontId="27" fillId="0" borderId="6" xfId="0" applyFont="1" applyFill="1" applyBorder="1" applyAlignment="1">
      <alignment horizontal="center"/>
    </xf>
    <xf numFmtId="0" fontId="7" fillId="0" borderId="4" xfId="0" applyFont="1" applyFill="1" applyBorder="1" applyAlignment="1"/>
    <xf numFmtId="0" fontId="53" fillId="0" borderId="33" xfId="5" applyFont="1" applyBorder="1" applyAlignment="1">
      <alignment horizontal="center"/>
    </xf>
    <xf numFmtId="0" fontId="53" fillId="0" borderId="8" xfId="5" applyFont="1" applyBorder="1" applyAlignment="1">
      <alignment horizontal="center"/>
    </xf>
    <xf numFmtId="0" fontId="54" fillId="0" borderId="27" xfId="5" applyFont="1" applyBorder="1" applyAlignment="1">
      <alignment horizontal="center"/>
    </xf>
    <xf numFmtId="0" fontId="54" fillId="0" borderId="29" xfId="5" applyFont="1" applyBorder="1" applyAlignment="1">
      <alignment horizontal="center"/>
    </xf>
    <xf numFmtId="0" fontId="51" fillId="0" borderId="0" xfId="5" applyFont="1" applyBorder="1" applyAlignment="1">
      <alignment horizontal="center"/>
    </xf>
    <xf numFmtId="0" fontId="51" fillId="0" borderId="23" xfId="5" applyFont="1" applyBorder="1" applyAlignment="1">
      <alignment horizontal="center"/>
    </xf>
    <xf numFmtId="0" fontId="55" fillId="0" borderId="32" xfId="5" applyFont="1" applyBorder="1" applyAlignment="1">
      <alignment horizontal="center" vertical="center" wrapText="1"/>
    </xf>
    <xf numFmtId="0" fontId="55" fillId="0" borderId="16" xfId="5" applyFont="1" applyBorder="1" applyAlignment="1">
      <alignment horizontal="center" vertical="center" wrapText="1"/>
    </xf>
    <xf numFmtId="0" fontId="55" fillId="0" borderId="9" xfId="5" applyFont="1" applyBorder="1" applyAlignment="1">
      <alignment horizontal="center" vertical="center" wrapText="1"/>
    </xf>
    <xf numFmtId="0" fontId="55" fillId="0" borderId="34" xfId="5" applyFont="1" applyBorder="1" applyAlignment="1">
      <alignment horizontal="center" vertical="center" wrapText="1"/>
    </xf>
    <xf numFmtId="0" fontId="55" fillId="0" borderId="17" xfId="5" applyFont="1" applyBorder="1" applyAlignment="1">
      <alignment horizontal="center" vertical="center" wrapText="1"/>
    </xf>
    <xf numFmtId="0" fontId="55" fillId="0" borderId="12" xfId="5" applyFont="1" applyBorder="1" applyAlignment="1">
      <alignment horizontal="center" vertical="center" wrapText="1"/>
    </xf>
    <xf numFmtId="0" fontId="55" fillId="0" borderId="26" xfId="5" applyFont="1" applyBorder="1" applyAlignment="1">
      <alignment horizontal="center" vertical="center" wrapText="1"/>
    </xf>
    <xf numFmtId="0" fontId="55" fillId="0" borderId="0" xfId="5" applyFont="1" applyBorder="1" applyAlignment="1">
      <alignment horizontal="center" vertical="center" wrapText="1"/>
    </xf>
    <xf numFmtId="0" fontId="55" fillId="0" borderId="6" xfId="5" applyFont="1" applyBorder="1" applyAlignment="1">
      <alignment horizontal="center" vertical="center" wrapText="1"/>
    </xf>
    <xf numFmtId="0" fontId="55" fillId="0" borderId="10" xfId="5" applyFont="1" applyBorder="1" applyAlignment="1">
      <alignment horizontal="center" vertical="center" wrapText="1"/>
    </xf>
    <xf numFmtId="0" fontId="55" fillId="0" borderId="20" xfId="5" applyFont="1" applyBorder="1" applyAlignment="1">
      <alignment horizontal="center" vertical="center" wrapText="1"/>
    </xf>
    <xf numFmtId="0" fontId="56" fillId="0" borderId="10" xfId="5" applyFont="1" applyBorder="1" applyAlignment="1">
      <alignment horizontal="center"/>
    </xf>
    <xf numFmtId="0" fontId="56" fillId="0" borderId="11" xfId="5" applyFont="1" applyBorder="1" applyAlignment="1">
      <alignment horizontal="center"/>
    </xf>
    <xf numFmtId="0" fontId="56" fillId="0" borderId="9" xfId="5" applyFont="1" applyBorder="1" applyAlignment="1">
      <alignment horizontal="center"/>
    </xf>
    <xf numFmtId="0" fontId="56" fillId="0" borderId="12" xfId="5" applyFont="1" applyBorder="1" applyAlignment="1">
      <alignment horizontal="center"/>
    </xf>
    <xf numFmtId="0" fontId="3" fillId="0" borderId="10" xfId="5" applyBorder="1" applyAlignment="1">
      <alignment horizontal="center"/>
    </xf>
    <xf numFmtId="0" fontId="3" fillId="0" borderId="3" xfId="5" applyBorder="1" applyAlignment="1">
      <alignment horizontal="center"/>
    </xf>
    <xf numFmtId="0" fontId="3" fillId="0" borderId="11" xfId="5" applyBorder="1" applyAlignment="1">
      <alignment horizontal="center"/>
    </xf>
    <xf numFmtId="0" fontId="3" fillId="0" borderId="9" xfId="5" applyBorder="1" applyAlignment="1">
      <alignment horizontal="center"/>
    </xf>
    <xf numFmtId="0" fontId="3" fillId="0" borderId="6" xfId="5" applyBorder="1" applyAlignment="1">
      <alignment horizontal="center"/>
    </xf>
    <xf numFmtId="0" fontId="3" fillId="0" borderId="12" xfId="5" applyBorder="1" applyAlignment="1">
      <alignment horizontal="center"/>
    </xf>
    <xf numFmtId="0" fontId="55" fillId="0" borderId="2" xfId="5" applyFont="1" applyBorder="1" applyAlignment="1">
      <alignment horizontal="center" vertical="center"/>
    </xf>
    <xf numFmtId="0" fontId="55" fillId="0" borderId="8" xfId="5" applyFont="1" applyBorder="1" applyAlignment="1">
      <alignment horizontal="center" vertical="center"/>
    </xf>
    <xf numFmtId="0" fontId="56" fillId="0" borderId="3" xfId="5" applyFont="1" applyBorder="1" applyAlignment="1">
      <alignment horizontal="center"/>
    </xf>
    <xf numFmtId="0" fontId="56" fillId="0" borderId="6" xfId="5" applyFont="1" applyBorder="1" applyAlignment="1">
      <alignment horizontal="center"/>
    </xf>
    <xf numFmtId="0" fontId="55" fillId="0" borderId="11" xfId="5" applyFont="1" applyBorder="1" applyAlignment="1">
      <alignment horizontal="center" vertical="center" wrapText="1"/>
    </xf>
    <xf numFmtId="0" fontId="55" fillId="0" borderId="31" xfId="5" applyFont="1" applyBorder="1" applyAlignment="1">
      <alignment horizontal="center" vertical="center" wrapText="1"/>
    </xf>
    <xf numFmtId="0" fontId="55" fillId="0" borderId="3" xfId="5" applyFont="1" applyBorder="1" applyAlignment="1">
      <alignment horizontal="left" vertical="center" wrapText="1"/>
    </xf>
    <xf numFmtId="0" fontId="55" fillId="0" borderId="11" xfId="5" applyFont="1" applyBorder="1" applyAlignment="1">
      <alignment horizontal="left" vertical="center" wrapText="1"/>
    </xf>
    <xf numFmtId="0" fontId="55" fillId="0" borderId="6" xfId="5" applyFont="1" applyBorder="1" applyAlignment="1">
      <alignment horizontal="left" vertical="center" wrapText="1"/>
    </xf>
    <xf numFmtId="0" fontId="55" fillId="0" borderId="12" xfId="5" applyFont="1" applyBorder="1" applyAlignment="1">
      <alignment horizontal="left" vertical="center" wrapText="1"/>
    </xf>
    <xf numFmtId="0" fontId="55" fillId="0" borderId="2" xfId="5" applyFont="1" applyBorder="1" applyAlignment="1">
      <alignment horizontal="center" vertical="center" wrapText="1"/>
    </xf>
    <xf numFmtId="0" fontId="55" fillId="0" borderId="18" xfId="5" applyFont="1" applyBorder="1" applyAlignment="1">
      <alignment horizontal="center" vertical="center" wrapText="1"/>
    </xf>
    <xf numFmtId="0" fontId="55" fillId="0" borderId="21" xfId="5" applyFont="1" applyBorder="1" applyAlignment="1">
      <alignment horizontal="center" vertical="center" wrapText="1"/>
    </xf>
    <xf numFmtId="0" fontId="53" fillId="0" borderId="2" xfId="5" applyFont="1" applyBorder="1" applyAlignment="1">
      <alignment horizontal="center"/>
    </xf>
    <xf numFmtId="0" fontId="3" fillId="0" borderId="30" xfId="5" applyBorder="1" applyAlignment="1">
      <alignment horizontal="center"/>
    </xf>
    <xf numFmtId="0" fontId="3" fillId="0" borderId="28" xfId="5" applyBorder="1" applyAlignment="1">
      <alignment horizontal="center"/>
    </xf>
    <xf numFmtId="0" fontId="54" fillId="0" borderId="23" xfId="5" applyFont="1" applyBorder="1" applyAlignment="1">
      <alignment horizontal="center"/>
    </xf>
    <xf numFmtId="0" fontId="55" fillId="0" borderId="0" xfId="5" applyFont="1" applyAlignment="1">
      <alignment horizontal="center"/>
    </xf>
    <xf numFmtId="0" fontId="55" fillId="0" borderId="23" xfId="5" applyFont="1" applyBorder="1" applyAlignment="1">
      <alignment horizontal="center"/>
    </xf>
    <xf numFmtId="0" fontId="59" fillId="0" borderId="2" xfId="5" applyFont="1" applyBorder="1" applyAlignment="1">
      <alignment horizontal="center" vertical="center" wrapText="1"/>
    </xf>
    <xf numFmtId="0" fontId="59" fillId="0" borderId="18" xfId="5" applyFont="1" applyBorder="1" applyAlignment="1">
      <alignment horizontal="center" vertical="center" wrapText="1"/>
    </xf>
    <xf numFmtId="0" fontId="59" fillId="0" borderId="21" xfId="5" applyFont="1" applyBorder="1" applyAlignment="1">
      <alignment horizontal="center" vertical="center" wrapText="1"/>
    </xf>
    <xf numFmtId="0" fontId="59" fillId="0" borderId="43" xfId="5" applyFont="1" applyBorder="1" applyAlignment="1">
      <alignment horizontal="center" vertical="top" wrapText="1"/>
    </xf>
    <xf numFmtId="0" fontId="59" fillId="0" borderId="42" xfId="5" applyFont="1" applyBorder="1" applyAlignment="1">
      <alignment horizontal="center" vertical="top" wrapText="1"/>
    </xf>
    <xf numFmtId="0" fontId="59" fillId="0" borderId="44" xfId="5" applyFont="1" applyBorder="1" applyAlignment="1">
      <alignment horizontal="center" vertical="top" wrapText="1"/>
    </xf>
    <xf numFmtId="0" fontId="3" fillId="0" borderId="46" xfId="5" applyBorder="1" applyAlignment="1">
      <alignment horizontal="center"/>
    </xf>
    <xf numFmtId="0" fontId="64" fillId="0" borderId="0" xfId="5" applyFont="1" applyAlignment="1">
      <alignment horizontal="left"/>
    </xf>
    <xf numFmtId="0" fontId="59" fillId="0" borderId="32" xfId="5" applyFont="1" applyBorder="1" applyAlignment="1">
      <alignment horizontal="center" vertical="center" wrapText="1"/>
    </xf>
    <xf numFmtId="0" fontId="59" fillId="0" borderId="34" xfId="5" applyFont="1" applyBorder="1" applyAlignment="1">
      <alignment horizontal="center" vertical="center" wrapText="1"/>
    </xf>
    <xf numFmtId="0" fontId="59" fillId="0" borderId="16" xfId="5" applyFont="1" applyBorder="1" applyAlignment="1">
      <alignment horizontal="center" vertical="center" wrapText="1"/>
    </xf>
    <xf numFmtId="0" fontId="59" fillId="0" borderId="17" xfId="5" applyFont="1" applyBorder="1" applyAlignment="1">
      <alignment horizontal="center" vertical="center" wrapText="1"/>
    </xf>
    <xf numFmtId="0" fontId="59" fillId="0" borderId="20" xfId="5" applyFont="1" applyBorder="1" applyAlignment="1">
      <alignment horizontal="center" vertical="center" wrapText="1"/>
    </xf>
    <xf numFmtId="0" fontId="59" fillId="0" borderId="31" xfId="5" applyFont="1" applyBorder="1" applyAlignment="1">
      <alignment horizontal="center" vertical="center" wrapText="1"/>
    </xf>
    <xf numFmtId="0" fontId="55" fillId="0" borderId="0" xfId="5" applyFont="1" applyAlignment="1">
      <alignment horizontal="center" vertical="top"/>
    </xf>
    <xf numFmtId="0" fontId="59" fillId="0" borderId="34" xfId="5" applyFont="1" applyBorder="1" applyAlignment="1">
      <alignment horizontal="center" vertical="center" textRotation="90" wrapText="1"/>
    </xf>
    <xf numFmtId="0" fontId="59" fillId="0" borderId="17" xfId="5" applyFont="1" applyBorder="1" applyAlignment="1">
      <alignment horizontal="center" vertical="center" textRotation="90" wrapText="1"/>
    </xf>
    <xf numFmtId="0" fontId="59" fillId="0" borderId="31" xfId="5" applyFont="1" applyBorder="1" applyAlignment="1">
      <alignment horizontal="center" vertical="center" textRotation="90" wrapText="1"/>
    </xf>
    <xf numFmtId="0" fontId="59" fillId="0" borderId="43" xfId="5" applyFont="1" applyBorder="1" applyAlignment="1">
      <alignment horizontal="center" vertical="center" wrapText="1"/>
    </xf>
    <xf numFmtId="0" fontId="59" fillId="0" borderId="42" xfId="5" applyFont="1" applyBorder="1" applyAlignment="1">
      <alignment horizontal="center" vertical="center" wrapText="1"/>
    </xf>
    <xf numFmtId="0" fontId="59" fillId="0" borderId="10" xfId="5" applyFont="1" applyBorder="1" applyAlignment="1">
      <alignment horizontal="center" vertical="center" wrapText="1"/>
    </xf>
    <xf numFmtId="0" fontId="59" fillId="0" borderId="3" xfId="5" applyFont="1" applyBorder="1" applyAlignment="1">
      <alignment horizontal="center" vertical="center" wrapText="1"/>
    </xf>
    <xf numFmtId="0" fontId="59" fillId="0" borderId="23" xfId="5" applyFont="1" applyBorder="1" applyAlignment="1">
      <alignment horizontal="center" vertical="center" wrapText="1"/>
    </xf>
    <xf numFmtId="0" fontId="59" fillId="0" borderId="44" xfId="5" applyFont="1" applyBorder="1" applyAlignment="1">
      <alignment horizontal="center" vertical="center" wrapText="1"/>
    </xf>
    <xf numFmtId="0" fontId="59" fillId="0" borderId="11" xfId="5" applyFont="1" applyBorder="1" applyAlignment="1">
      <alignment horizontal="center" vertical="center" wrapText="1"/>
    </xf>
    <xf numFmtId="0" fontId="55" fillId="0" borderId="39" xfId="5" applyFont="1" applyBorder="1" applyAlignment="1">
      <alignment horizontal="center" vertical="center" wrapText="1"/>
    </xf>
    <xf numFmtId="0" fontId="55" fillId="0" borderId="37" xfId="5" applyFont="1" applyBorder="1" applyAlignment="1">
      <alignment horizontal="center" vertical="center" wrapText="1"/>
    </xf>
    <xf numFmtId="0" fontId="55" fillId="0" borderId="35" xfId="5" applyFont="1" applyBorder="1" applyAlignment="1">
      <alignment horizontal="center" vertical="center" wrapText="1"/>
    </xf>
    <xf numFmtId="0" fontId="59" fillId="0" borderId="8" xfId="5" applyFont="1" applyBorder="1" applyAlignment="1">
      <alignment horizontal="center" vertical="center" wrapText="1"/>
    </xf>
    <xf numFmtId="0" fontId="55" fillId="0" borderId="40" xfId="5" applyFont="1" applyBorder="1" applyAlignment="1">
      <alignment horizontal="center" vertical="center" wrapText="1"/>
    </xf>
    <xf numFmtId="0" fontId="55" fillId="0" borderId="38" xfId="5" applyFont="1" applyBorder="1" applyAlignment="1">
      <alignment horizontal="center" vertical="center" wrapText="1"/>
    </xf>
    <xf numFmtId="0" fontId="55" fillId="0" borderId="23" xfId="5" applyFont="1" applyBorder="1" applyAlignment="1">
      <alignment horizontal="center" vertical="center" wrapText="1"/>
    </xf>
    <xf numFmtId="0" fontId="55" fillId="0" borderId="36" xfId="5" applyFont="1" applyBorder="1" applyAlignment="1">
      <alignment horizontal="center" vertical="center" wrapText="1"/>
    </xf>
    <xf numFmtId="0" fontId="55" fillId="0" borderId="33" xfId="5" applyFont="1" applyBorder="1" applyAlignment="1">
      <alignment horizontal="center" vertical="center" wrapText="1"/>
    </xf>
    <xf numFmtId="0" fontId="55" fillId="0" borderId="8" xfId="5" applyFont="1" applyBorder="1" applyAlignment="1">
      <alignment horizontal="center" vertical="center" wrapText="1"/>
    </xf>
    <xf numFmtId="0" fontId="3" fillId="0" borderId="26" xfId="5" applyBorder="1" applyAlignment="1">
      <alignment horizontal="left"/>
    </xf>
    <xf numFmtId="0" fontId="3" fillId="0" borderId="23" xfId="5" applyBorder="1" applyAlignment="1">
      <alignment horizontal="left"/>
    </xf>
    <xf numFmtId="0" fontId="3" fillId="0" borderId="26" xfId="5" applyBorder="1" applyAlignment="1">
      <alignment horizontal="center"/>
    </xf>
    <xf numFmtId="0" fontId="3" fillId="0" borderId="23" xfId="5" applyBorder="1" applyAlignment="1">
      <alignment horizontal="center"/>
    </xf>
    <xf numFmtId="0" fontId="3" fillId="0" borderId="2" xfId="5" applyBorder="1" applyAlignment="1">
      <alignment horizontal="center"/>
    </xf>
    <xf numFmtId="0" fontId="3" fillId="0" borderId="8" xfId="5" applyBorder="1" applyAlignment="1">
      <alignment horizontal="center"/>
    </xf>
    <xf numFmtId="0" fontId="56" fillId="0" borderId="2" xfId="5" applyFont="1" applyBorder="1" applyAlignment="1">
      <alignment horizontal="center"/>
    </xf>
    <xf numFmtId="0" fontId="56" fillId="0" borderId="8" xfId="5" applyFont="1" applyBorder="1" applyAlignment="1">
      <alignment horizontal="center"/>
    </xf>
    <xf numFmtId="0" fontId="55" fillId="0" borderId="10" xfId="5" applyFont="1" applyBorder="1" applyAlignment="1">
      <alignment horizontal="center" vertical="center"/>
    </xf>
    <xf numFmtId="0" fontId="55" fillId="0" borderId="3" xfId="5" applyFont="1" applyBorder="1" applyAlignment="1">
      <alignment horizontal="center" vertical="center"/>
    </xf>
    <xf numFmtId="0" fontId="55" fillId="0" borderId="11" xfId="5" applyFont="1" applyBorder="1" applyAlignment="1">
      <alignment horizontal="center" vertical="center"/>
    </xf>
    <xf numFmtId="0" fontId="55" fillId="0" borderId="9" xfId="5" applyFont="1" applyBorder="1" applyAlignment="1">
      <alignment horizontal="center" vertical="center"/>
    </xf>
    <xf numFmtId="0" fontId="55" fillId="0" borderId="6" xfId="5" applyFont="1" applyBorder="1" applyAlignment="1">
      <alignment horizontal="center" vertical="center"/>
    </xf>
    <xf numFmtId="0" fontId="55" fillId="0" borderId="12" xfId="5" applyFont="1" applyBorder="1" applyAlignment="1">
      <alignment horizontal="center" vertical="center"/>
    </xf>
    <xf numFmtId="0" fontId="3" fillId="0" borderId="21" xfId="5" applyBorder="1" applyAlignment="1">
      <alignment horizontal="center"/>
    </xf>
    <xf numFmtId="0" fontId="55" fillId="0" borderId="7" xfId="5" applyFont="1" applyBorder="1" applyAlignment="1">
      <alignment horizontal="center" vertical="center"/>
    </xf>
    <xf numFmtId="0" fontId="55" fillId="0" borderId="4" xfId="5" applyFont="1" applyBorder="1" applyAlignment="1">
      <alignment horizontal="center" vertical="center"/>
    </xf>
    <xf numFmtId="0" fontId="55" fillId="0" borderId="5" xfId="5" applyFont="1" applyBorder="1" applyAlignment="1">
      <alignment horizontal="center" vertical="center"/>
    </xf>
    <xf numFmtId="0" fontId="55" fillId="0" borderId="3" xfId="5" applyFont="1" applyBorder="1" applyAlignment="1">
      <alignment horizontal="center" vertical="center" wrapText="1"/>
    </xf>
    <xf numFmtId="0" fontId="3" fillId="0" borderId="31" xfId="5" applyBorder="1" applyAlignment="1">
      <alignment horizontal="center"/>
    </xf>
    <xf numFmtId="0" fontId="3" fillId="0" borderId="0" xfId="5" applyBorder="1" applyAlignment="1">
      <alignment horizontal="center"/>
    </xf>
    <xf numFmtId="0" fontId="3" fillId="0" borderId="20" xfId="5" applyBorder="1" applyAlignment="1">
      <alignment horizontal="center"/>
    </xf>
    <xf numFmtId="0" fontId="52" fillId="0" borderId="0" xfId="5" applyFont="1" applyAlignment="1">
      <alignment horizontal="right"/>
    </xf>
    <xf numFmtId="0" fontId="54" fillId="0" borderId="0" xfId="5" applyFont="1" applyAlignment="1">
      <alignment horizontal="center"/>
    </xf>
    <xf numFmtId="0" fontId="57" fillId="0" borderId="10" xfId="5" applyFont="1" applyBorder="1" applyAlignment="1">
      <alignment horizontal="center" wrapText="1"/>
    </xf>
    <xf numFmtId="0" fontId="57" fillId="0" borderId="3" xfId="5" applyFont="1" applyBorder="1" applyAlignment="1">
      <alignment horizontal="center" wrapText="1"/>
    </xf>
    <xf numFmtId="0" fontId="57" fillId="0" borderId="11" xfId="5" applyFont="1" applyBorder="1" applyAlignment="1">
      <alignment horizontal="center" wrapText="1"/>
    </xf>
    <xf numFmtId="0" fontId="57" fillId="0" borderId="9" xfId="5" applyFont="1" applyBorder="1" applyAlignment="1">
      <alignment horizontal="center" wrapText="1"/>
    </xf>
    <xf numFmtId="0" fontId="57" fillId="0" borderId="6" xfId="5" applyFont="1" applyBorder="1" applyAlignment="1">
      <alignment horizontal="center" wrapText="1"/>
    </xf>
    <xf numFmtId="0" fontId="57" fillId="0" borderId="12" xfId="5" applyFont="1" applyBorder="1" applyAlignment="1">
      <alignment horizontal="center" wrapText="1"/>
    </xf>
    <xf numFmtId="0" fontId="57" fillId="0" borderId="10" xfId="5" applyFont="1" applyBorder="1" applyAlignment="1">
      <alignment horizontal="center"/>
    </xf>
    <xf numFmtId="0" fontId="57" fillId="0" borderId="11" xfId="5" applyFont="1" applyBorder="1" applyAlignment="1">
      <alignment horizontal="center"/>
    </xf>
    <xf numFmtId="0" fontId="57" fillId="0" borderId="9" xfId="5" applyFont="1" applyBorder="1" applyAlignment="1">
      <alignment horizontal="center"/>
    </xf>
    <xf numFmtId="0" fontId="57" fillId="0" borderId="12" xfId="5" applyFont="1" applyBorder="1" applyAlignment="1">
      <alignment horizontal="center"/>
    </xf>
    <xf numFmtId="0" fontId="52" fillId="0" borderId="0" xfId="5" applyFont="1" applyBorder="1" applyAlignment="1">
      <alignment horizontal="center"/>
    </xf>
    <xf numFmtId="0" fontId="55" fillId="0" borderId="0" xfId="5" applyFont="1" applyBorder="1" applyAlignment="1">
      <alignment horizontal="left" vertical="center" wrapText="1"/>
    </xf>
    <xf numFmtId="0" fontId="55" fillId="0" borderId="17" xfId="5" applyFont="1" applyBorder="1" applyAlignment="1">
      <alignment horizontal="left" vertical="center" wrapText="1"/>
    </xf>
    <xf numFmtId="0" fontId="55" fillId="0" borderId="23" xfId="5" applyFont="1" applyBorder="1" applyAlignment="1">
      <alignment horizontal="left" vertical="center" wrapText="1"/>
    </xf>
    <xf numFmtId="0" fontId="55" fillId="0" borderId="31" xfId="5" applyFont="1" applyBorder="1" applyAlignment="1">
      <alignment horizontal="left" vertical="center" wrapText="1"/>
    </xf>
    <xf numFmtId="0" fontId="3" fillId="0" borderId="41" xfId="5" applyBorder="1" applyAlignment="1">
      <alignment horizontal="center"/>
    </xf>
    <xf numFmtId="0" fontId="59" fillId="0" borderId="33" xfId="5" applyFont="1" applyBorder="1" applyAlignment="1">
      <alignment horizontal="center" vertical="center" wrapText="1"/>
    </xf>
    <xf numFmtId="0" fontId="59" fillId="0" borderId="33" xfId="5" applyFont="1" applyBorder="1" applyAlignment="1">
      <alignment horizontal="center" vertical="center" textRotation="90" wrapText="1"/>
    </xf>
    <xf numFmtId="0" fontId="59" fillId="0" borderId="18" xfId="5" applyFont="1" applyBorder="1" applyAlignment="1">
      <alignment horizontal="center" vertical="center" textRotation="90" wrapText="1"/>
    </xf>
    <xf numFmtId="0" fontId="59" fillId="0" borderId="21" xfId="5" applyFont="1" applyBorder="1" applyAlignment="1">
      <alignment horizontal="center" vertical="center" textRotation="90" wrapText="1"/>
    </xf>
    <xf numFmtId="0" fontId="59" fillId="0" borderId="33" xfId="5" applyFont="1" applyBorder="1" applyAlignment="1">
      <alignment horizontal="center" vertical="center" textRotation="90"/>
    </xf>
    <xf numFmtId="0" fontId="59" fillId="0" borderId="18" xfId="5" applyFont="1" applyBorder="1" applyAlignment="1">
      <alignment horizontal="center" vertical="center" textRotation="90"/>
    </xf>
    <xf numFmtId="0" fontId="59" fillId="0" borderId="21" xfId="5" applyFont="1" applyBorder="1" applyAlignment="1">
      <alignment horizontal="center" vertical="center" textRotation="90"/>
    </xf>
    <xf numFmtId="0" fontId="55" fillId="0" borderId="0" xfId="5" applyFont="1" applyAlignment="1">
      <alignment horizontal="left" vertical="center" wrapText="1"/>
    </xf>
    <xf numFmtId="0" fontId="55" fillId="0" borderId="0" xfId="5" applyFont="1" applyAlignment="1">
      <alignment horizontal="left" vertical="top"/>
    </xf>
    <xf numFmtId="0" fontId="61" fillId="0" borderId="0" xfId="5" applyFont="1" applyAlignment="1">
      <alignment horizontal="center"/>
    </xf>
    <xf numFmtId="0" fontId="60" fillId="0" borderId="0" xfId="5" applyFont="1" applyAlignment="1">
      <alignment horizontal="center"/>
    </xf>
    <xf numFmtId="0" fontId="60" fillId="0" borderId="23" xfId="5" applyFont="1" applyBorder="1" applyAlignment="1">
      <alignment horizontal="center"/>
    </xf>
    <xf numFmtId="0" fontId="55" fillId="0" borderId="0" xfId="5" applyFont="1" applyAlignment="1">
      <alignment horizontal="center" vertical="center"/>
    </xf>
    <xf numFmtId="0" fontId="51" fillId="0" borderId="34" xfId="5" applyFont="1" applyBorder="1" applyAlignment="1">
      <alignment horizontal="center" vertical="center" textRotation="90"/>
    </xf>
    <xf numFmtId="0" fontId="51" fillId="0" borderId="17" xfId="5" applyFont="1" applyBorder="1" applyAlignment="1">
      <alignment horizontal="center" vertical="center" textRotation="90"/>
    </xf>
    <xf numFmtId="0" fontId="51" fillId="0" borderId="31" xfId="5" applyFont="1" applyBorder="1" applyAlignment="1">
      <alignment horizontal="center" vertical="center" textRotation="90"/>
    </xf>
    <xf numFmtId="0" fontId="54" fillId="0" borderId="0" xfId="6" applyFont="1" applyAlignment="1">
      <alignment horizontal="center"/>
    </xf>
    <xf numFmtId="0" fontId="2" fillId="0" borderId="30" xfId="6" applyBorder="1" applyAlignment="1">
      <alignment horizontal="center"/>
    </xf>
    <xf numFmtId="0" fontId="2" fillId="0" borderId="28" xfId="6" applyBorder="1" applyAlignment="1">
      <alignment horizontal="center"/>
    </xf>
    <xf numFmtId="0" fontId="2" fillId="0" borderId="26" xfId="6" applyBorder="1" applyAlignment="1">
      <alignment horizontal="center"/>
    </xf>
    <xf numFmtId="0" fontId="2" fillId="0" borderId="23" xfId="6" applyBorder="1" applyAlignment="1">
      <alignment horizontal="center"/>
    </xf>
    <xf numFmtId="0" fontId="55" fillId="0" borderId="7" xfId="6" applyFont="1" applyBorder="1" applyAlignment="1">
      <alignment horizontal="center" vertical="center"/>
    </xf>
    <xf numFmtId="0" fontId="55" fillId="0" borderId="4" xfId="6" applyFont="1" applyBorder="1" applyAlignment="1">
      <alignment horizontal="center" vertical="center"/>
    </xf>
    <xf numFmtId="0" fontId="55" fillId="0" borderId="5" xfId="6" applyFont="1" applyBorder="1" applyAlignment="1">
      <alignment horizontal="center" vertical="center"/>
    </xf>
    <xf numFmtId="0" fontId="52" fillId="0" borderId="0" xfId="6" applyFont="1" applyBorder="1" applyAlignment="1">
      <alignment horizontal="center"/>
    </xf>
    <xf numFmtId="0" fontId="52" fillId="0" borderId="0" xfId="6" applyFont="1" applyAlignment="1">
      <alignment horizontal="right"/>
    </xf>
    <xf numFmtId="0" fontId="53" fillId="0" borderId="2" xfId="6" applyFont="1" applyBorder="1" applyAlignment="1">
      <alignment horizontal="center"/>
    </xf>
    <xf numFmtId="0" fontId="53" fillId="0" borderId="8" xfId="6" applyFont="1" applyBorder="1" applyAlignment="1">
      <alignment horizontal="center"/>
    </xf>
    <xf numFmtId="0" fontId="57" fillId="0" borderId="10" xfId="6" applyFont="1" applyBorder="1" applyAlignment="1">
      <alignment horizontal="center" wrapText="1"/>
    </xf>
    <xf numFmtId="0" fontId="57" fillId="0" borderId="3" xfId="6" applyFont="1" applyBorder="1" applyAlignment="1">
      <alignment horizontal="center" wrapText="1"/>
    </xf>
    <xf numFmtId="0" fontId="57" fillId="0" borderId="11" xfId="6" applyFont="1" applyBorder="1" applyAlignment="1">
      <alignment horizontal="center" wrapText="1"/>
    </xf>
    <xf numFmtId="0" fontId="57" fillId="0" borderId="9" xfId="6" applyFont="1" applyBorder="1" applyAlignment="1">
      <alignment horizontal="center" wrapText="1"/>
    </xf>
    <xf numFmtId="0" fontId="57" fillId="0" borderId="6" xfId="6" applyFont="1" applyBorder="1" applyAlignment="1">
      <alignment horizontal="center" wrapText="1"/>
    </xf>
    <xf numFmtId="0" fontId="57" fillId="0" borderId="12" xfId="6" applyFont="1" applyBorder="1" applyAlignment="1">
      <alignment horizontal="center" wrapText="1"/>
    </xf>
    <xf numFmtId="0" fontId="2" fillId="0" borderId="26" xfId="6" applyBorder="1" applyAlignment="1">
      <alignment horizontal="left"/>
    </xf>
    <xf numFmtId="0" fontId="2" fillId="0" borderId="23" xfId="6" applyBorder="1" applyAlignment="1">
      <alignment horizontal="left"/>
    </xf>
    <xf numFmtId="0" fontId="54" fillId="0" borderId="27" xfId="6" applyFont="1" applyBorder="1" applyAlignment="1">
      <alignment horizontal="center"/>
    </xf>
    <xf numFmtId="0" fontId="54" fillId="0" borderId="29" xfId="6" applyFont="1" applyBorder="1" applyAlignment="1">
      <alignment horizontal="center"/>
    </xf>
    <xf numFmtId="0" fontId="57" fillId="0" borderId="10" xfId="6" applyFont="1" applyBorder="1" applyAlignment="1">
      <alignment horizontal="center"/>
    </xf>
    <xf numFmtId="0" fontId="57" fillId="0" borderId="11" xfId="6" applyFont="1" applyBorder="1" applyAlignment="1">
      <alignment horizontal="center"/>
    </xf>
    <xf numFmtId="0" fontId="57" fillId="0" borderId="9" xfId="6" applyFont="1" applyBorder="1" applyAlignment="1">
      <alignment horizontal="center"/>
    </xf>
    <xf numFmtId="0" fontId="57" fillId="0" borderId="12" xfId="6" applyFont="1" applyBorder="1" applyAlignment="1">
      <alignment horizontal="center"/>
    </xf>
    <xf numFmtId="0" fontId="56" fillId="0" borderId="10" xfId="6" applyFont="1" applyBorder="1" applyAlignment="1">
      <alignment horizontal="center"/>
    </xf>
    <xf numFmtId="0" fontId="56" fillId="0" borderId="11" xfId="6" applyFont="1" applyBorder="1" applyAlignment="1">
      <alignment horizontal="center"/>
    </xf>
    <xf numFmtId="0" fontId="56" fillId="0" borderId="9" xfId="6" applyFont="1" applyBorder="1" applyAlignment="1">
      <alignment horizontal="center"/>
    </xf>
    <xf numFmtId="0" fontId="56" fillId="0" borderId="12" xfId="6" applyFont="1" applyBorder="1" applyAlignment="1">
      <alignment horizontal="center"/>
    </xf>
    <xf numFmtId="0" fontId="56" fillId="0" borderId="2" xfId="6" applyFont="1" applyBorder="1" applyAlignment="1">
      <alignment horizontal="center"/>
    </xf>
    <xf numFmtId="0" fontId="56" fillId="0" borderId="8" xfId="6" applyFont="1" applyBorder="1" applyAlignment="1">
      <alignment horizontal="center"/>
    </xf>
    <xf numFmtId="0" fontId="56" fillId="0" borderId="3" xfId="6" applyFont="1" applyBorder="1" applyAlignment="1">
      <alignment horizontal="center"/>
    </xf>
    <xf numFmtId="0" fontId="56" fillId="0" borderId="6" xfId="6" applyFont="1" applyBorder="1" applyAlignment="1">
      <alignment horizontal="center"/>
    </xf>
    <xf numFmtId="0" fontId="2" fillId="0" borderId="2" xfId="6" applyBorder="1" applyAlignment="1">
      <alignment horizontal="center"/>
    </xf>
    <xf numFmtId="0" fontId="2" fillId="0" borderId="21" xfId="6" applyBorder="1" applyAlignment="1">
      <alignment horizontal="center"/>
    </xf>
    <xf numFmtId="0" fontId="2" fillId="0" borderId="10" xfId="6" applyBorder="1" applyAlignment="1">
      <alignment horizontal="center"/>
    </xf>
    <xf numFmtId="0" fontId="2" fillId="0" borderId="20" xfId="6" applyBorder="1" applyAlignment="1">
      <alignment horizontal="center"/>
    </xf>
    <xf numFmtId="0" fontId="2" fillId="0" borderId="8" xfId="6" applyBorder="1" applyAlignment="1">
      <alignment horizontal="center"/>
    </xf>
    <xf numFmtId="0" fontId="2" fillId="0" borderId="3" xfId="6" applyBorder="1" applyAlignment="1">
      <alignment horizontal="center"/>
    </xf>
    <xf numFmtId="0" fontId="2" fillId="0" borderId="11" xfId="6" applyBorder="1" applyAlignment="1">
      <alignment horizontal="center"/>
    </xf>
    <xf numFmtId="0" fontId="2" fillId="0" borderId="31" xfId="6" applyBorder="1" applyAlignment="1">
      <alignment horizontal="center"/>
    </xf>
    <xf numFmtId="0" fontId="2" fillId="0" borderId="9" xfId="6" applyBorder="1" applyAlignment="1">
      <alignment horizontal="center"/>
    </xf>
    <xf numFmtId="0" fontId="2" fillId="0" borderId="6" xfId="6" applyBorder="1" applyAlignment="1">
      <alignment horizontal="center"/>
    </xf>
    <xf numFmtId="0" fontId="2" fillId="0" borderId="12" xfId="6" applyBorder="1" applyAlignment="1">
      <alignment horizontal="center"/>
    </xf>
    <xf numFmtId="0" fontId="51" fillId="0" borderId="0" xfId="6" applyFont="1" applyBorder="1" applyAlignment="1">
      <alignment horizontal="center"/>
    </xf>
    <xf numFmtId="0" fontId="51" fillId="0" borderId="23" xfId="6" applyFont="1" applyBorder="1" applyAlignment="1">
      <alignment horizontal="center"/>
    </xf>
    <xf numFmtId="0" fontId="55" fillId="0" borderId="10" xfId="6" applyFont="1" applyBorder="1" applyAlignment="1">
      <alignment horizontal="center" vertical="center" wrapText="1"/>
    </xf>
    <xf numFmtId="0" fontId="55" fillId="0" borderId="11" xfId="6" applyFont="1" applyBorder="1" applyAlignment="1">
      <alignment horizontal="center" vertical="center" wrapText="1"/>
    </xf>
    <xf numFmtId="0" fontId="55" fillId="0" borderId="9" xfId="6" applyFont="1" applyBorder="1" applyAlignment="1">
      <alignment horizontal="center" vertical="center" wrapText="1"/>
    </xf>
    <xf numFmtId="0" fontId="55" fillId="0" borderId="12" xfId="6" applyFont="1" applyBorder="1" applyAlignment="1">
      <alignment horizontal="center" vertical="center" wrapText="1"/>
    </xf>
    <xf numFmtId="0" fontId="55" fillId="0" borderId="2" xfId="6" applyFont="1" applyBorder="1" applyAlignment="1">
      <alignment horizontal="center" vertical="center"/>
    </xf>
    <xf numFmtId="0" fontId="55" fillId="0" borderId="8" xfId="6" applyFont="1" applyBorder="1" applyAlignment="1">
      <alignment horizontal="center" vertical="center"/>
    </xf>
    <xf numFmtId="0" fontId="55" fillId="0" borderId="32" xfId="6" applyFont="1" applyBorder="1" applyAlignment="1">
      <alignment horizontal="center" vertical="center" wrapText="1"/>
    </xf>
    <xf numFmtId="0" fontId="55" fillId="0" borderId="16" xfId="6" applyFont="1" applyBorder="1" applyAlignment="1">
      <alignment horizontal="center" vertical="center" wrapText="1"/>
    </xf>
    <xf numFmtId="0" fontId="55" fillId="0" borderId="10" xfId="6" applyFont="1" applyBorder="1" applyAlignment="1">
      <alignment horizontal="center" vertical="center"/>
    </xf>
    <xf numFmtId="0" fontId="55" fillId="0" borderId="3" xfId="6" applyFont="1" applyBorder="1" applyAlignment="1">
      <alignment horizontal="center" vertical="center"/>
    </xf>
    <xf numFmtId="0" fontId="55" fillId="0" borderId="11" xfId="6" applyFont="1" applyBorder="1" applyAlignment="1">
      <alignment horizontal="center" vertical="center"/>
    </xf>
    <xf numFmtId="0" fontId="55" fillId="0" borderId="9" xfId="6" applyFont="1" applyBorder="1" applyAlignment="1">
      <alignment horizontal="center" vertical="center"/>
    </xf>
    <xf numFmtId="0" fontId="55" fillId="0" borderId="6" xfId="6" applyFont="1" applyBorder="1" applyAlignment="1">
      <alignment horizontal="center" vertical="center"/>
    </xf>
    <xf numFmtId="0" fontId="55" fillId="0" borderId="12" xfId="6" applyFont="1" applyBorder="1" applyAlignment="1">
      <alignment horizontal="center" vertical="center"/>
    </xf>
    <xf numFmtId="0" fontId="55" fillId="0" borderId="26" xfId="6" applyFont="1" applyBorder="1" applyAlignment="1">
      <alignment horizontal="center" vertical="center" wrapText="1"/>
    </xf>
    <xf numFmtId="0" fontId="55" fillId="0" borderId="34" xfId="6" applyFont="1" applyBorder="1" applyAlignment="1">
      <alignment horizontal="center" vertical="center" wrapText="1"/>
    </xf>
    <xf numFmtId="0" fontId="55" fillId="0" borderId="0" xfId="6" applyFont="1" applyBorder="1" applyAlignment="1">
      <alignment horizontal="center" vertical="center" wrapText="1"/>
    </xf>
    <xf numFmtId="0" fontId="55" fillId="0" borderId="17" xfId="6" applyFont="1" applyBorder="1" applyAlignment="1">
      <alignment horizontal="center" vertical="center" wrapText="1"/>
    </xf>
    <xf numFmtId="0" fontId="55" fillId="0" borderId="6" xfId="6" applyFont="1" applyBorder="1" applyAlignment="1">
      <alignment horizontal="center" vertical="center" wrapText="1"/>
    </xf>
    <xf numFmtId="0" fontId="59" fillId="0" borderId="2" xfId="6" applyFont="1" applyBorder="1" applyAlignment="1">
      <alignment horizontal="center" vertical="center" wrapText="1"/>
    </xf>
    <xf numFmtId="0" fontId="59" fillId="0" borderId="8" xfId="6" applyFont="1" applyBorder="1" applyAlignment="1">
      <alignment horizontal="center" vertical="center" wrapText="1"/>
    </xf>
    <xf numFmtId="0" fontId="55" fillId="0" borderId="3" xfId="6" applyFont="1" applyBorder="1" applyAlignment="1">
      <alignment horizontal="center" vertical="center" wrapText="1"/>
    </xf>
    <xf numFmtId="0" fontId="55" fillId="0" borderId="33" xfId="6" applyFont="1" applyBorder="1" applyAlignment="1">
      <alignment horizontal="center" vertical="center" wrapText="1"/>
    </xf>
    <xf numFmtId="0" fontId="55" fillId="0" borderId="18" xfId="6" applyFont="1" applyBorder="1" applyAlignment="1">
      <alignment horizontal="center" vertical="center" wrapText="1"/>
    </xf>
    <xf numFmtId="0" fontId="55" fillId="0" borderId="8" xfId="6" applyFont="1" applyBorder="1" applyAlignment="1">
      <alignment horizontal="center" vertical="center" wrapText="1"/>
    </xf>
    <xf numFmtId="0" fontId="55" fillId="0" borderId="40" xfId="6" applyFont="1" applyBorder="1" applyAlignment="1">
      <alignment horizontal="center" vertical="center" wrapText="1"/>
    </xf>
    <xf numFmtId="0" fontId="55" fillId="0" borderId="38" xfId="6" applyFont="1" applyBorder="1" applyAlignment="1">
      <alignment horizontal="center" vertical="center" wrapText="1"/>
    </xf>
    <xf numFmtId="0" fontId="55" fillId="0" borderId="23" xfId="6" applyFont="1" applyBorder="1" applyAlignment="1">
      <alignment horizontal="center" vertical="center" wrapText="1"/>
    </xf>
    <xf numFmtId="0" fontId="55" fillId="0" borderId="36" xfId="6" applyFont="1" applyBorder="1" applyAlignment="1">
      <alignment horizontal="center" vertical="center" wrapText="1"/>
    </xf>
    <xf numFmtId="0" fontId="55" fillId="0" borderId="39" xfId="6" applyFont="1" applyBorder="1" applyAlignment="1">
      <alignment horizontal="center" vertical="center" wrapText="1"/>
    </xf>
    <xf numFmtId="0" fontId="55" fillId="0" borderId="37" xfId="6" applyFont="1" applyBorder="1" applyAlignment="1">
      <alignment horizontal="center" vertical="center" wrapText="1"/>
    </xf>
    <xf numFmtId="0" fontId="55" fillId="0" borderId="35" xfId="6" applyFont="1" applyBorder="1" applyAlignment="1">
      <alignment horizontal="center" vertical="center" wrapText="1"/>
    </xf>
    <xf numFmtId="0" fontId="55" fillId="0" borderId="3" xfId="6" applyFont="1" applyBorder="1" applyAlignment="1">
      <alignment horizontal="left" vertical="center" wrapText="1"/>
    </xf>
    <xf numFmtId="0" fontId="55" fillId="0" borderId="11" xfId="6" applyFont="1" applyBorder="1" applyAlignment="1">
      <alignment horizontal="left" vertical="center" wrapText="1"/>
    </xf>
    <xf numFmtId="0" fontId="55" fillId="0" borderId="0" xfId="6" applyFont="1" applyBorder="1" applyAlignment="1">
      <alignment horizontal="left" vertical="center" wrapText="1"/>
    </xf>
    <xf numFmtId="0" fontId="55" fillId="0" borderId="17" xfId="6" applyFont="1" applyBorder="1" applyAlignment="1">
      <alignment horizontal="left" vertical="center" wrapText="1"/>
    </xf>
    <xf numFmtId="0" fontId="55" fillId="0" borderId="23" xfId="6" applyFont="1" applyBorder="1" applyAlignment="1">
      <alignment horizontal="left" vertical="center" wrapText="1"/>
    </xf>
    <xf numFmtId="0" fontId="55" fillId="0" borderId="31" xfId="6" applyFont="1" applyBorder="1" applyAlignment="1">
      <alignment horizontal="left" vertical="center" wrapText="1"/>
    </xf>
    <xf numFmtId="0" fontId="55" fillId="0" borderId="20" xfId="6" applyFont="1" applyBorder="1" applyAlignment="1">
      <alignment horizontal="center" vertical="center" wrapText="1"/>
    </xf>
    <xf numFmtId="0" fontId="55" fillId="0" borderId="31" xfId="6" applyFont="1" applyBorder="1" applyAlignment="1">
      <alignment horizontal="center" vertical="center" wrapText="1"/>
    </xf>
    <xf numFmtId="0" fontId="55" fillId="0" borderId="2" xfId="6" applyFont="1" applyBorder="1" applyAlignment="1">
      <alignment horizontal="center" vertical="center" wrapText="1"/>
    </xf>
    <xf numFmtId="0" fontId="55" fillId="0" borderId="21" xfId="6" applyFont="1" applyBorder="1" applyAlignment="1">
      <alignment horizontal="center" vertical="center" wrapText="1"/>
    </xf>
    <xf numFmtId="0" fontId="55" fillId="0" borderId="0" xfId="6" applyFont="1" applyAlignment="1">
      <alignment horizontal="left" vertical="center" wrapText="1"/>
    </xf>
    <xf numFmtId="0" fontId="60" fillId="0" borderId="0" xfId="6" applyFont="1" applyAlignment="1">
      <alignment horizontal="center"/>
    </xf>
    <xf numFmtId="0" fontId="60" fillId="0" borderId="23" xfId="6" applyFont="1" applyBorder="1" applyAlignment="1">
      <alignment horizontal="center"/>
    </xf>
    <xf numFmtId="0" fontId="55" fillId="0" borderId="6" xfId="6" applyFont="1" applyBorder="1" applyAlignment="1">
      <alignment horizontal="left" vertical="center" wrapText="1"/>
    </xf>
    <xf numFmtId="0" fontId="55" fillId="0" borderId="12" xfId="6" applyFont="1" applyBorder="1" applyAlignment="1">
      <alignment horizontal="left" vertical="center" wrapText="1"/>
    </xf>
    <xf numFmtId="0" fontId="61" fillId="0" borderId="0" xfId="6" applyFont="1" applyAlignment="1">
      <alignment horizontal="center"/>
    </xf>
    <xf numFmtId="0" fontId="55" fillId="0" borderId="0" xfId="6" applyFont="1" applyAlignment="1">
      <alignment horizontal="center"/>
    </xf>
    <xf numFmtId="0" fontId="59" fillId="0" borderId="21" xfId="6" applyFont="1" applyBorder="1" applyAlignment="1">
      <alignment horizontal="center" vertical="center" wrapText="1"/>
    </xf>
    <xf numFmtId="0" fontId="59" fillId="0" borderId="10" xfId="6" applyFont="1" applyBorder="1" applyAlignment="1">
      <alignment horizontal="center" vertical="center" wrapText="1"/>
    </xf>
    <xf numFmtId="0" fontId="59" fillId="0" borderId="11" xfId="6" applyFont="1" applyBorder="1" applyAlignment="1">
      <alignment horizontal="center" vertical="center" wrapText="1"/>
    </xf>
    <xf numFmtId="0" fontId="59" fillId="0" borderId="20" xfId="6" applyFont="1" applyBorder="1" applyAlignment="1">
      <alignment horizontal="center" vertical="center" wrapText="1"/>
    </xf>
    <xf numFmtId="0" fontId="59" fillId="0" borderId="31" xfId="6" applyFont="1" applyBorder="1" applyAlignment="1">
      <alignment horizontal="center" vertical="center" wrapText="1"/>
    </xf>
    <xf numFmtId="0" fontId="59" fillId="0" borderId="3" xfId="6" applyFont="1" applyBorder="1" applyAlignment="1">
      <alignment horizontal="center" vertical="center" wrapText="1"/>
    </xf>
    <xf numFmtId="0" fontId="59" fillId="0" borderId="23" xfId="6" applyFont="1" applyBorder="1" applyAlignment="1">
      <alignment horizontal="center" vertical="center" wrapText="1"/>
    </xf>
    <xf numFmtId="0" fontId="59" fillId="0" borderId="32" xfId="6" applyFont="1" applyBorder="1" applyAlignment="1">
      <alignment horizontal="center" vertical="center" wrapText="1"/>
    </xf>
    <xf numFmtId="0" fontId="59" fillId="0" borderId="16" xfId="6" applyFont="1" applyBorder="1" applyAlignment="1">
      <alignment horizontal="center" vertical="center" wrapText="1"/>
    </xf>
    <xf numFmtId="0" fontId="59" fillId="0" borderId="34" xfId="6" applyFont="1" applyBorder="1" applyAlignment="1">
      <alignment horizontal="center" vertical="center" textRotation="90" wrapText="1"/>
    </xf>
    <xf numFmtId="0" fontId="59" fillId="0" borderId="17" xfId="6" applyFont="1" applyBorder="1" applyAlignment="1">
      <alignment horizontal="center" vertical="center" textRotation="90" wrapText="1"/>
    </xf>
    <xf numFmtId="0" fontId="59" fillId="0" borderId="31" xfId="6" applyFont="1" applyBorder="1" applyAlignment="1">
      <alignment horizontal="center" vertical="center" textRotation="90" wrapText="1"/>
    </xf>
    <xf numFmtId="0" fontId="59" fillId="0" borderId="43" xfId="6" applyFont="1" applyBorder="1" applyAlignment="1">
      <alignment horizontal="center" vertical="center" wrapText="1"/>
    </xf>
    <xf numFmtId="0" fontId="59" fillId="0" borderId="44" xfId="6" applyFont="1" applyBorder="1" applyAlignment="1">
      <alignment horizontal="center" vertical="center" wrapText="1"/>
    </xf>
    <xf numFmtId="0" fontId="59" fillId="0" borderId="42" xfId="6" applyFont="1" applyBorder="1" applyAlignment="1">
      <alignment horizontal="center" vertical="center" wrapText="1"/>
    </xf>
    <xf numFmtId="0" fontId="55" fillId="0" borderId="0" xfId="6" applyFont="1" applyAlignment="1">
      <alignment horizontal="center" vertical="top"/>
    </xf>
    <xf numFmtId="0" fontId="59" fillId="0" borderId="33" xfId="6" applyFont="1" applyBorder="1" applyAlignment="1">
      <alignment horizontal="center" vertical="center" wrapText="1"/>
    </xf>
    <xf numFmtId="0" fontId="59" fillId="0" borderId="18" xfId="6" applyFont="1" applyBorder="1" applyAlignment="1">
      <alignment horizontal="center" vertical="center" wrapText="1"/>
    </xf>
    <xf numFmtId="0" fontId="55" fillId="0" borderId="0" xfId="6" applyFont="1" applyAlignment="1">
      <alignment horizontal="left" vertical="top"/>
    </xf>
    <xf numFmtId="0" fontId="51" fillId="0" borderId="34" xfId="6" applyFont="1" applyBorder="1" applyAlignment="1">
      <alignment horizontal="center" vertical="center" textRotation="90"/>
    </xf>
    <xf numFmtId="0" fontId="51" fillId="0" borderId="17" xfId="6" applyFont="1" applyBorder="1" applyAlignment="1">
      <alignment horizontal="center" vertical="center" textRotation="90"/>
    </xf>
    <xf numFmtId="0" fontId="51" fillId="0" borderId="31" xfId="6" applyFont="1" applyBorder="1" applyAlignment="1">
      <alignment horizontal="center" vertical="center" textRotation="90"/>
    </xf>
    <xf numFmtId="0" fontId="59" fillId="0" borderId="33" xfId="6" applyFont="1" applyBorder="1" applyAlignment="1">
      <alignment horizontal="center" vertical="center" textRotation="90"/>
    </xf>
    <xf numFmtId="0" fontId="59" fillId="0" borderId="18" xfId="6" applyFont="1" applyBorder="1" applyAlignment="1">
      <alignment horizontal="center" vertical="center" textRotation="90"/>
    </xf>
    <xf numFmtId="0" fontId="59" fillId="0" borderId="21" xfId="6" applyFont="1" applyBorder="1" applyAlignment="1">
      <alignment horizontal="center" vertical="center" textRotation="90"/>
    </xf>
    <xf numFmtId="0" fontId="59" fillId="0" borderId="34" xfId="6" applyFont="1" applyBorder="1" applyAlignment="1">
      <alignment horizontal="center" vertical="center" wrapText="1"/>
    </xf>
    <xf numFmtId="0" fontId="59" fillId="0" borderId="17" xfId="6" applyFont="1" applyBorder="1" applyAlignment="1">
      <alignment horizontal="center" vertical="center" wrapText="1"/>
    </xf>
    <xf numFmtId="0" fontId="59" fillId="0" borderId="33" xfId="6" applyFont="1" applyBorder="1" applyAlignment="1">
      <alignment horizontal="center" vertical="center" textRotation="90" wrapText="1"/>
    </xf>
    <xf numFmtId="0" fontId="59" fillId="0" borderId="18" xfId="6" applyFont="1" applyBorder="1" applyAlignment="1">
      <alignment horizontal="center" vertical="center" textRotation="90" wrapText="1"/>
    </xf>
    <xf numFmtId="0" fontId="59" fillId="0" borderId="21" xfId="6" applyFont="1" applyBorder="1" applyAlignment="1">
      <alignment horizontal="center" vertical="center" textRotation="90" wrapText="1"/>
    </xf>
    <xf numFmtId="0" fontId="59" fillId="0" borderId="43" xfId="6" applyFont="1" applyBorder="1" applyAlignment="1">
      <alignment horizontal="center" vertical="top" wrapText="1"/>
    </xf>
    <xf numFmtId="0" fontId="59" fillId="0" borderId="42" xfId="6" applyFont="1" applyBorder="1" applyAlignment="1">
      <alignment horizontal="center" vertical="top" wrapText="1"/>
    </xf>
    <xf numFmtId="0" fontId="59" fillId="0" borderId="44" xfId="6" applyFont="1" applyBorder="1" applyAlignment="1">
      <alignment horizontal="center" vertical="top" wrapText="1"/>
    </xf>
    <xf numFmtId="0" fontId="54" fillId="0" borderId="23" xfId="6" applyFont="1" applyBorder="1" applyAlignment="1">
      <alignment horizontal="center"/>
    </xf>
    <xf numFmtId="0" fontId="64" fillId="0" borderId="0" xfId="6" applyFont="1" applyAlignment="1">
      <alignment horizontal="left"/>
    </xf>
    <xf numFmtId="0" fontId="55" fillId="0" borderId="23" xfId="6" applyFont="1" applyBorder="1" applyAlignment="1">
      <alignment horizontal="center"/>
    </xf>
    <xf numFmtId="0" fontId="53" fillId="0" borderId="33" xfId="6" applyFont="1" applyBorder="1" applyAlignment="1">
      <alignment horizontal="center"/>
    </xf>
    <xf numFmtId="0" fontId="2" fillId="0" borderId="46" xfId="6" applyBorder="1" applyAlignment="1">
      <alignment horizontal="center"/>
    </xf>
    <xf numFmtId="0" fontId="21" fillId="0" borderId="2" xfId="3" applyFont="1" applyBorder="1" applyAlignment="1">
      <alignment horizontal="center" vertical="center" wrapText="1"/>
    </xf>
    <xf numFmtId="0" fontId="21" fillId="0" borderId="8" xfId="3" applyFont="1" applyBorder="1" applyAlignment="1">
      <alignment horizontal="center" vertical="center" wrapText="1"/>
    </xf>
    <xf numFmtId="0" fontId="21" fillId="0" borderId="2" xfId="3" applyFont="1" applyBorder="1" applyAlignment="1">
      <alignment horizontal="center" vertical="center" textRotation="90" wrapText="1"/>
    </xf>
    <xf numFmtId="0" fontId="21" fillId="0" borderId="8" xfId="3" applyFont="1" applyBorder="1" applyAlignment="1">
      <alignment horizontal="center" vertical="center" textRotation="90" wrapText="1"/>
    </xf>
    <xf numFmtId="0" fontId="11" fillId="0" borderId="4" xfId="0" applyFont="1" applyBorder="1" applyAlignment="1"/>
    <xf numFmtId="0" fontId="21" fillId="0" borderId="5" xfId="3" applyFont="1" applyFill="1" applyBorder="1" applyAlignment="1">
      <alignment horizontal="center"/>
    </xf>
    <xf numFmtId="0" fontId="21" fillId="0" borderId="7" xfId="3" applyFont="1" applyBorder="1" applyAlignment="1">
      <alignment horizontal="center"/>
    </xf>
    <xf numFmtId="0" fontId="21" fillId="0" borderId="5" xfId="3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1" fillId="0" borderId="3" xfId="3" applyFont="1" applyBorder="1" applyAlignment="1">
      <alignment horizontal="center" vertical="center"/>
    </xf>
    <xf numFmtId="0" fontId="21" fillId="0" borderId="11" xfId="3" applyFont="1" applyBorder="1" applyAlignment="1">
      <alignment horizontal="center" vertical="center"/>
    </xf>
    <xf numFmtId="0" fontId="21" fillId="0" borderId="9" xfId="3" applyFont="1" applyBorder="1" applyAlignment="1">
      <alignment horizontal="center" vertical="center"/>
    </xf>
    <xf numFmtId="0" fontId="21" fillId="0" borderId="6" xfId="3" applyFont="1" applyBorder="1" applyAlignment="1">
      <alignment horizontal="center" vertical="center"/>
    </xf>
    <xf numFmtId="0" fontId="21" fillId="0" borderId="12" xfId="3" applyFont="1" applyBorder="1" applyAlignment="1">
      <alignment horizontal="center" vertical="center"/>
    </xf>
    <xf numFmtId="0" fontId="24" fillId="0" borderId="4" xfId="0" applyFont="1" applyBorder="1" applyAlignment="1">
      <alignment horizontal="center"/>
    </xf>
    <xf numFmtId="0" fontId="22" fillId="0" borderId="1" xfId="3" applyFont="1" applyBorder="1" applyAlignment="1">
      <alignment horizontal="center" vertical="center"/>
    </xf>
    <xf numFmtId="0" fontId="11" fillId="0" borderId="1" xfId="0" applyFont="1" applyBorder="1" applyAlignment="1">
      <alignment horizontal="center" wrapText="1"/>
    </xf>
    <xf numFmtId="0" fontId="22" fillId="0" borderId="4" xfId="3" applyFont="1" applyBorder="1" applyAlignment="1">
      <alignment horizontal="center"/>
    </xf>
    <xf numFmtId="0" fontId="21" fillId="0" borderId="10" xfId="3" applyFont="1" applyBorder="1" applyAlignment="1">
      <alignment horizontal="center" wrapText="1"/>
    </xf>
    <xf numFmtId="0" fontId="21" fillId="0" borderId="9" xfId="3" applyFont="1" applyBorder="1" applyAlignment="1">
      <alignment horizontal="center" wrapText="1"/>
    </xf>
    <xf numFmtId="0" fontId="17" fillId="0" borderId="1" xfId="3" applyFont="1" applyBorder="1" applyAlignment="1">
      <alignment horizontal="center"/>
    </xf>
    <xf numFmtId="0" fontId="22" fillId="0" borderId="1" xfId="3" applyFont="1" applyBorder="1" applyAlignment="1">
      <alignment horizontal="center"/>
    </xf>
    <xf numFmtId="0" fontId="22" fillId="0" borderId="3" xfId="3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1" fillId="5" borderId="4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</cellXfs>
  <cellStyles count="7">
    <cellStyle name="Normal 2" xfId="1"/>
    <cellStyle name="Normal 2 2" xfId="3"/>
    <cellStyle name="Normal 2 3" xfId="4"/>
    <cellStyle name="Обычный" xfId="0" builtinId="0"/>
    <cellStyle name="Обычный 2" xfId="5"/>
    <cellStyle name="Обычный 3" xfId="6"/>
    <cellStyle name="Обычный 6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pr_pr\plan\&#1056;&#1045;&#1045;&#1057;&#1058;&#1056;&#1067;\&#1052;&#1077;&#1090;&#1072;&#1083;&#1083;%20&#1051;&#1055;&#1055;%20%20&#1084;&#1086;&#1081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НП"/>
      <sheetName val="кол-во партий"/>
      <sheetName val="Пролеживаемость"/>
      <sheetName val="Статус"/>
      <sheetName val="нет в горизонте"/>
      <sheetName val="Замены"/>
    </sheetNames>
    <sheetDataSet>
      <sheetData sheetId="0" refreshError="1"/>
      <sheetData sheetId="1" refreshError="1"/>
      <sheetData sheetId="2" refreshError="1"/>
      <sheetData sheetId="3" refreshError="1">
        <row r="2">
          <cell r="A2" t="str">
            <v>НазваниеТаблицы</v>
          </cell>
          <cell r="B2" t="str">
            <v>(несколько элементов)</v>
          </cell>
        </row>
        <row r="3">
          <cell r="A3" t="str">
            <v>Прил</v>
          </cell>
          <cell r="B3" t="str">
            <v>(Все)</v>
          </cell>
        </row>
        <row r="4">
          <cell r="A4" t="str">
            <v>Участок</v>
          </cell>
          <cell r="B4" t="str">
            <v>(Все)</v>
          </cell>
        </row>
        <row r="6">
          <cell r="A6">
            <v>0</v>
          </cell>
          <cell r="B6">
            <v>0</v>
          </cell>
          <cell r="C6">
            <v>0</v>
          </cell>
        </row>
        <row r="7">
          <cell r="A7" t="str">
            <v>связка</v>
          </cell>
          <cell r="B7" t="str">
            <v>пролеживаемость</v>
          </cell>
          <cell r="C7" t="str">
            <v>№ парт</v>
          </cell>
        </row>
        <row r="8">
          <cell r="A8" t="str">
            <v>_</v>
          </cell>
          <cell r="B8">
            <v>0</v>
          </cell>
          <cell r="C8">
            <v>0</v>
          </cell>
        </row>
        <row r="9">
          <cell r="A9" t="str">
            <v>31484248_4</v>
          </cell>
          <cell r="B9">
            <v>706</v>
          </cell>
          <cell r="C9" t="str">
            <v>17200</v>
          </cell>
        </row>
        <row r="10">
          <cell r="A10" t="str">
            <v>31613003_7</v>
          </cell>
          <cell r="B10">
            <v>40</v>
          </cell>
          <cell r="C10" t="str">
            <v>12365</v>
          </cell>
        </row>
        <row r="11">
          <cell r="A11" t="str">
            <v>31653000_1</v>
          </cell>
          <cell r="B11">
            <v>4</v>
          </cell>
          <cell r="C11" t="str">
            <v>1154</v>
          </cell>
        </row>
        <row r="12">
          <cell r="A12" t="str">
            <v>31654092_2</v>
          </cell>
          <cell r="B12">
            <v>13</v>
          </cell>
          <cell r="C12" t="str">
            <v>2422</v>
          </cell>
        </row>
        <row r="13">
          <cell r="A13" t="str">
            <v>31654122_1</v>
          </cell>
          <cell r="B13">
            <v>28</v>
          </cell>
          <cell r="C13" t="str">
            <v>1155</v>
          </cell>
        </row>
        <row r="14">
          <cell r="A14" t="str">
            <v>31682235_2</v>
          </cell>
          <cell r="B14">
            <v>2</v>
          </cell>
          <cell r="C14" t="str">
            <v>3185</v>
          </cell>
        </row>
        <row r="15">
          <cell r="A15" t="str">
            <v>31682847_4</v>
          </cell>
          <cell r="B15">
            <v>6</v>
          </cell>
          <cell r="C15" t="str">
            <v>11779</v>
          </cell>
        </row>
        <row r="16">
          <cell r="A16" t="str">
            <v>31683169_2</v>
          </cell>
          <cell r="B16">
            <v>1</v>
          </cell>
          <cell r="C16" t="str">
            <v>2180</v>
          </cell>
        </row>
        <row r="17">
          <cell r="A17" t="str">
            <v>31683169_3</v>
          </cell>
          <cell r="B17">
            <v>19</v>
          </cell>
          <cell r="C17" t="str">
            <v>2401</v>
          </cell>
        </row>
        <row r="18">
          <cell r="A18">
            <v>0</v>
          </cell>
          <cell r="B18">
            <v>17</v>
          </cell>
          <cell r="C18" t="str">
            <v>2354</v>
          </cell>
        </row>
        <row r="19">
          <cell r="A19" t="str">
            <v>31683169_4</v>
          </cell>
          <cell r="B19">
            <v>38</v>
          </cell>
          <cell r="C19" t="str">
            <v>2181</v>
          </cell>
        </row>
        <row r="20">
          <cell r="A20" t="str">
            <v>31683169_5</v>
          </cell>
          <cell r="B20">
            <v>25</v>
          </cell>
          <cell r="C20" t="str">
            <v>2163</v>
          </cell>
        </row>
        <row r="21">
          <cell r="A21">
            <v>0</v>
          </cell>
          <cell r="B21">
            <v>16</v>
          </cell>
          <cell r="C21" t="str">
            <v>2347</v>
          </cell>
        </row>
        <row r="22">
          <cell r="A22" t="str">
            <v>31683169_6</v>
          </cell>
          <cell r="B22">
            <v>19</v>
          </cell>
          <cell r="C22" t="str">
            <v>2393</v>
          </cell>
        </row>
        <row r="23">
          <cell r="A23" t="str">
            <v>31683171_3</v>
          </cell>
          <cell r="B23">
            <v>17</v>
          </cell>
          <cell r="C23" t="str">
            <v>2348</v>
          </cell>
        </row>
        <row r="24">
          <cell r="A24" t="str">
            <v>31683182_6</v>
          </cell>
          <cell r="B24">
            <v>14</v>
          </cell>
          <cell r="C24" t="str">
            <v>2429</v>
          </cell>
        </row>
        <row r="25">
          <cell r="A25" t="str">
            <v>31683324_1</v>
          </cell>
          <cell r="B25">
            <v>220</v>
          </cell>
          <cell r="C25" t="str">
            <v>2338</v>
          </cell>
        </row>
        <row r="26">
          <cell r="A26">
            <v>0</v>
          </cell>
          <cell r="B26">
            <v>30</v>
          </cell>
          <cell r="C26" t="str">
            <v>2146</v>
          </cell>
        </row>
        <row r="27">
          <cell r="A27" t="str">
            <v>31683324_2</v>
          </cell>
          <cell r="B27">
            <v>224</v>
          </cell>
          <cell r="C27" t="str">
            <v>2348</v>
          </cell>
        </row>
        <row r="28">
          <cell r="A28">
            <v>0</v>
          </cell>
          <cell r="B28">
            <v>43</v>
          </cell>
          <cell r="C28" t="str">
            <v>2276</v>
          </cell>
        </row>
        <row r="29">
          <cell r="A29" t="str">
            <v>31683324_3</v>
          </cell>
          <cell r="B29">
            <v>58</v>
          </cell>
          <cell r="C29" t="str">
            <v>2168</v>
          </cell>
        </row>
        <row r="30">
          <cell r="A30">
            <v>0</v>
          </cell>
          <cell r="B30">
            <v>56</v>
          </cell>
          <cell r="C30" t="str">
            <v>2172</v>
          </cell>
        </row>
        <row r="31">
          <cell r="A31" t="str">
            <v>31683324_4</v>
          </cell>
          <cell r="B31">
            <v>63</v>
          </cell>
          <cell r="C31" t="str">
            <v>2160</v>
          </cell>
        </row>
        <row r="32">
          <cell r="A32" t="str">
            <v>31683335_1</v>
          </cell>
          <cell r="B32">
            <v>38</v>
          </cell>
          <cell r="C32" t="str">
            <v>2208</v>
          </cell>
        </row>
        <row r="33">
          <cell r="A33">
            <v>0</v>
          </cell>
          <cell r="B33">
            <v>0</v>
          </cell>
          <cell r="C33" t="str">
            <v>2207</v>
          </cell>
        </row>
        <row r="34">
          <cell r="A34">
            <v>0</v>
          </cell>
          <cell r="B34">
            <v>17</v>
          </cell>
          <cell r="C34" t="str">
            <v>2355</v>
          </cell>
        </row>
        <row r="35">
          <cell r="A35" t="str">
            <v>31683336_1</v>
          </cell>
          <cell r="B35">
            <v>38</v>
          </cell>
          <cell r="C35" t="str">
            <v>2188</v>
          </cell>
        </row>
        <row r="36">
          <cell r="A36">
            <v>0</v>
          </cell>
          <cell r="B36">
            <v>19</v>
          </cell>
          <cell r="C36" t="str">
            <v>2408</v>
          </cell>
        </row>
        <row r="37">
          <cell r="A37" t="str">
            <v>31683349_1</v>
          </cell>
          <cell r="B37">
            <v>17</v>
          </cell>
          <cell r="C37" t="str">
            <v>2227</v>
          </cell>
        </row>
        <row r="38">
          <cell r="A38" t="str">
            <v>31683354_1</v>
          </cell>
          <cell r="B38">
            <v>38</v>
          </cell>
          <cell r="C38" t="str">
            <v>2251</v>
          </cell>
        </row>
        <row r="39">
          <cell r="A39">
            <v>0</v>
          </cell>
          <cell r="B39">
            <v>17</v>
          </cell>
          <cell r="C39" t="str">
            <v>2226</v>
          </cell>
        </row>
        <row r="40">
          <cell r="A40">
            <v>0</v>
          </cell>
          <cell r="B40">
            <v>16</v>
          </cell>
          <cell r="C40" t="str">
            <v>2252</v>
          </cell>
        </row>
        <row r="41">
          <cell r="A41">
            <v>0</v>
          </cell>
          <cell r="B41">
            <v>0</v>
          </cell>
          <cell r="C41" t="str">
            <v>2271</v>
          </cell>
        </row>
        <row r="42">
          <cell r="A42">
            <v>0</v>
          </cell>
          <cell r="B42">
            <v>3</v>
          </cell>
          <cell r="C42" t="str">
            <v>2228</v>
          </cell>
        </row>
        <row r="43">
          <cell r="A43">
            <v>0</v>
          </cell>
          <cell r="B43">
            <v>2</v>
          </cell>
          <cell r="C43" t="str">
            <v>2250</v>
          </cell>
        </row>
        <row r="44">
          <cell r="A44">
            <v>0</v>
          </cell>
          <cell r="B44">
            <v>1</v>
          </cell>
          <cell r="C44" t="str">
            <v>2244</v>
          </cell>
        </row>
        <row r="45">
          <cell r="A45">
            <v>0</v>
          </cell>
          <cell r="B45">
            <v>0</v>
          </cell>
          <cell r="C45" t="str">
            <v>2266</v>
          </cell>
        </row>
        <row r="46">
          <cell r="A46" t="str">
            <v>31683356_1</v>
          </cell>
          <cell r="B46">
            <v>5</v>
          </cell>
          <cell r="C46" t="str">
            <v>2269</v>
          </cell>
        </row>
        <row r="47">
          <cell r="A47">
            <v>0</v>
          </cell>
          <cell r="B47">
            <v>1</v>
          </cell>
          <cell r="C47" t="str">
            <v>2268</v>
          </cell>
        </row>
        <row r="48">
          <cell r="A48" t="str">
            <v>31683357_1</v>
          </cell>
          <cell r="B48">
            <v>14</v>
          </cell>
          <cell r="C48" t="str">
            <v>2430</v>
          </cell>
        </row>
        <row r="49">
          <cell r="A49">
            <v>0</v>
          </cell>
          <cell r="B49">
            <v>4</v>
          </cell>
          <cell r="C49" t="str">
            <v>2463</v>
          </cell>
        </row>
        <row r="50">
          <cell r="A50" t="str">
            <v>31683362_1</v>
          </cell>
          <cell r="B50">
            <v>8</v>
          </cell>
          <cell r="C50" t="str">
            <v>16144</v>
          </cell>
        </row>
        <row r="51">
          <cell r="A51">
            <v>0</v>
          </cell>
          <cell r="B51">
            <v>7</v>
          </cell>
          <cell r="C51" t="str">
            <v>16140</v>
          </cell>
        </row>
        <row r="52">
          <cell r="A52">
            <v>0</v>
          </cell>
          <cell r="B52">
            <v>0</v>
          </cell>
          <cell r="C52" t="str">
            <v>16152</v>
          </cell>
        </row>
        <row r="53">
          <cell r="A53">
            <v>0</v>
          </cell>
          <cell r="B53">
            <v>0</v>
          </cell>
          <cell r="C53" t="str">
            <v>16145</v>
          </cell>
        </row>
        <row r="54">
          <cell r="A54">
            <v>0</v>
          </cell>
          <cell r="B54">
            <v>0</v>
          </cell>
          <cell r="C54" t="str">
            <v>16146</v>
          </cell>
        </row>
        <row r="55">
          <cell r="A55" t="str">
            <v>31683385_1</v>
          </cell>
          <cell r="B55">
            <v>19</v>
          </cell>
          <cell r="C55" t="str">
            <v>2400</v>
          </cell>
        </row>
        <row r="56">
          <cell r="A56" t="str">
            <v>31683396_1</v>
          </cell>
          <cell r="B56">
            <v>13</v>
          </cell>
          <cell r="C56" t="str">
            <v>2402</v>
          </cell>
        </row>
        <row r="57">
          <cell r="A57" t="str">
            <v>31683803_1</v>
          </cell>
          <cell r="B57">
            <v>231</v>
          </cell>
          <cell r="C57" t="str">
            <v>1406</v>
          </cell>
        </row>
        <row r="58">
          <cell r="A58" t="str">
            <v>31683803_2</v>
          </cell>
          <cell r="B58">
            <v>231</v>
          </cell>
          <cell r="C58" t="str">
            <v>1407</v>
          </cell>
        </row>
        <row r="59">
          <cell r="A59" t="str">
            <v>31683930_1</v>
          </cell>
          <cell r="B59">
            <v>6</v>
          </cell>
          <cell r="C59" t="str">
            <v>1079</v>
          </cell>
        </row>
        <row r="60">
          <cell r="A60" t="str">
            <v>31684211_1</v>
          </cell>
          <cell r="B60">
            <v>44</v>
          </cell>
          <cell r="C60" t="str">
            <v>1000</v>
          </cell>
        </row>
        <row r="61">
          <cell r="A61" t="str">
            <v>31684288_1</v>
          </cell>
          <cell r="B61">
            <v>45</v>
          </cell>
          <cell r="C61" t="str">
            <v>16133</v>
          </cell>
        </row>
        <row r="62">
          <cell r="A62" t="str">
            <v>31684387_1</v>
          </cell>
          <cell r="B62">
            <v>10</v>
          </cell>
          <cell r="C62" t="str">
            <v>2444</v>
          </cell>
        </row>
        <row r="63">
          <cell r="A63">
            <v>0</v>
          </cell>
          <cell r="B63">
            <v>8</v>
          </cell>
          <cell r="C63" t="str">
            <v>2223</v>
          </cell>
        </row>
        <row r="64">
          <cell r="A64" t="str">
            <v>31684394_1</v>
          </cell>
          <cell r="B64">
            <v>12</v>
          </cell>
          <cell r="C64" t="str">
            <v>11782</v>
          </cell>
        </row>
        <row r="65">
          <cell r="A65" t="str">
            <v>31684408_1</v>
          </cell>
          <cell r="B65">
            <v>5</v>
          </cell>
          <cell r="C65" t="str">
            <v>2445</v>
          </cell>
        </row>
        <row r="66">
          <cell r="A66" t="str">
            <v>31684732_1</v>
          </cell>
          <cell r="B66" t="str">
            <v/>
          </cell>
          <cell r="C66" t="str">
            <v>1252</v>
          </cell>
        </row>
        <row r="67">
          <cell r="A67" t="str">
            <v>31684732_2</v>
          </cell>
          <cell r="B67" t="str">
            <v/>
          </cell>
          <cell r="C67" t="str">
            <v>1253</v>
          </cell>
        </row>
        <row r="68">
          <cell r="A68" t="str">
            <v>31684732_3</v>
          </cell>
          <cell r="B68" t="str">
            <v/>
          </cell>
          <cell r="C68" t="str">
            <v>1674</v>
          </cell>
        </row>
        <row r="69">
          <cell r="A69" t="str">
            <v>31684732_4</v>
          </cell>
          <cell r="B69" t="str">
            <v/>
          </cell>
          <cell r="C69" t="str">
            <v>1255</v>
          </cell>
        </row>
        <row r="70">
          <cell r="A70" t="str">
            <v>31684732_5</v>
          </cell>
          <cell r="B70" t="str">
            <v/>
          </cell>
          <cell r="C70" t="str">
            <v>1256</v>
          </cell>
        </row>
        <row r="71">
          <cell r="A71" t="str">
            <v>31684759_1</v>
          </cell>
          <cell r="B71">
            <v>36</v>
          </cell>
          <cell r="C71" t="str">
            <v>11751</v>
          </cell>
        </row>
        <row r="72">
          <cell r="A72" t="str">
            <v>31684759_2</v>
          </cell>
          <cell r="B72">
            <v>3</v>
          </cell>
          <cell r="C72" t="str">
            <v>11752</v>
          </cell>
        </row>
        <row r="73">
          <cell r="A73" t="str">
            <v>31684772_1</v>
          </cell>
          <cell r="B73">
            <v>8</v>
          </cell>
          <cell r="C73" t="str">
            <v>11815</v>
          </cell>
        </row>
        <row r="74">
          <cell r="A74">
            <v>0</v>
          </cell>
          <cell r="B74">
            <v>0</v>
          </cell>
          <cell r="C74" t="str">
            <v>11814</v>
          </cell>
        </row>
        <row r="75">
          <cell r="A75" t="str">
            <v>31684772_2</v>
          </cell>
          <cell r="B75">
            <v>7</v>
          </cell>
          <cell r="C75" t="str">
            <v>11765</v>
          </cell>
        </row>
        <row r="76">
          <cell r="A76" t="str">
            <v>31684802_1</v>
          </cell>
          <cell r="B76">
            <v>5</v>
          </cell>
          <cell r="C76" t="str">
            <v>11749</v>
          </cell>
        </row>
        <row r="77">
          <cell r="A77" t="str">
            <v>31684828_1</v>
          </cell>
          <cell r="B77">
            <v>25</v>
          </cell>
          <cell r="C77" t="str">
            <v>11755</v>
          </cell>
        </row>
        <row r="78">
          <cell r="A78">
            <v>0</v>
          </cell>
          <cell r="B78">
            <v>0</v>
          </cell>
          <cell r="C78" t="str">
            <v>11756</v>
          </cell>
        </row>
        <row r="79">
          <cell r="A79" t="str">
            <v>31684857_2</v>
          </cell>
          <cell r="B79" t="str">
            <v/>
          </cell>
          <cell r="C79" t="str">
            <v>1834</v>
          </cell>
        </row>
        <row r="80">
          <cell r="A80" t="str">
            <v>31684857_4</v>
          </cell>
          <cell r="B80" t="str">
            <v/>
          </cell>
          <cell r="C80" t="str">
            <v>1105</v>
          </cell>
        </row>
        <row r="81">
          <cell r="A81">
            <v>0</v>
          </cell>
          <cell r="B81">
            <v>16</v>
          </cell>
          <cell r="C81" t="str">
            <v>1835</v>
          </cell>
        </row>
        <row r="82">
          <cell r="A82" t="str">
            <v>31684860_1</v>
          </cell>
          <cell r="B82">
            <v>17</v>
          </cell>
          <cell r="C82" t="str">
            <v>1103</v>
          </cell>
        </row>
        <row r="83">
          <cell r="A83" t="str">
            <v>31684863_1</v>
          </cell>
          <cell r="B83">
            <v>33</v>
          </cell>
          <cell r="C83" t="str">
            <v>1024</v>
          </cell>
        </row>
        <row r="84">
          <cell r="A84" t="str">
            <v>31684954_1</v>
          </cell>
          <cell r="B84">
            <v>8</v>
          </cell>
          <cell r="C84" t="str">
            <v>1237</v>
          </cell>
        </row>
        <row r="85">
          <cell r="A85" t="str">
            <v>31684983_1</v>
          </cell>
          <cell r="B85">
            <v>1</v>
          </cell>
          <cell r="C85" t="str">
            <v>11791</v>
          </cell>
        </row>
        <row r="86">
          <cell r="A86" t="str">
            <v>31685171_1</v>
          </cell>
          <cell r="B86">
            <v>8</v>
          </cell>
          <cell r="C86" t="str">
            <v>1238</v>
          </cell>
        </row>
        <row r="87">
          <cell r="A87" t="str">
            <v>31685177_1</v>
          </cell>
          <cell r="B87">
            <v>38</v>
          </cell>
          <cell r="C87" t="str">
            <v>90027</v>
          </cell>
        </row>
        <row r="88">
          <cell r="A88" t="str">
            <v>31700219_4</v>
          </cell>
          <cell r="B88">
            <v>2</v>
          </cell>
          <cell r="C88" t="str">
            <v>70958</v>
          </cell>
        </row>
        <row r="89">
          <cell r="A89" t="str">
            <v>31700223_1</v>
          </cell>
          <cell r="B89">
            <v>-1</v>
          </cell>
          <cell r="C89" t="str">
            <v>70960</v>
          </cell>
        </row>
        <row r="90">
          <cell r="A90" t="str">
            <v>31700224_1</v>
          </cell>
          <cell r="B90">
            <v>1</v>
          </cell>
          <cell r="C90" t="str">
            <v>60778</v>
          </cell>
        </row>
        <row r="91">
          <cell r="A91" t="str">
            <v>31700225_1</v>
          </cell>
          <cell r="B91">
            <v>2</v>
          </cell>
          <cell r="C91" t="str">
            <v>60788</v>
          </cell>
        </row>
        <row r="92">
          <cell r="A92" t="str">
            <v>31700226_1</v>
          </cell>
          <cell r="B92" t="str">
            <v/>
          </cell>
          <cell r="C92" t="str">
            <v>9520</v>
          </cell>
        </row>
        <row r="93">
          <cell r="A93">
            <v>0</v>
          </cell>
          <cell r="B93">
            <v>0</v>
          </cell>
          <cell r="C93" t="str">
            <v>9548</v>
          </cell>
        </row>
        <row r="94">
          <cell r="A94">
            <v>0</v>
          </cell>
          <cell r="B94">
            <v>0</v>
          </cell>
          <cell r="C94" t="str">
            <v>9554</v>
          </cell>
        </row>
        <row r="95">
          <cell r="A95" t="str">
            <v>31700228_1</v>
          </cell>
          <cell r="B95">
            <v>1</v>
          </cell>
          <cell r="C95" t="str">
            <v>60798</v>
          </cell>
        </row>
        <row r="96">
          <cell r="A96" t="str">
            <v>31700228_2</v>
          </cell>
          <cell r="B96">
            <v>1</v>
          </cell>
          <cell r="C96" t="str">
            <v>60807</v>
          </cell>
        </row>
        <row r="97">
          <cell r="A97" t="str">
            <v>31700229_1</v>
          </cell>
          <cell r="B97">
            <v>2</v>
          </cell>
          <cell r="C97" t="str">
            <v>60786</v>
          </cell>
        </row>
        <row r="98">
          <cell r="A98" t="str">
            <v>31700229_7</v>
          </cell>
          <cell r="B98">
            <v>2</v>
          </cell>
          <cell r="C98" t="str">
            <v>60790</v>
          </cell>
        </row>
        <row r="99">
          <cell r="A99" t="str">
            <v>31700229_9</v>
          </cell>
          <cell r="B99">
            <v>1</v>
          </cell>
          <cell r="C99" t="str">
            <v>13660</v>
          </cell>
        </row>
        <row r="100">
          <cell r="A100" t="str">
            <v>31700230_1</v>
          </cell>
          <cell r="B100">
            <v>-1</v>
          </cell>
          <cell r="C100" t="str">
            <v>70959</v>
          </cell>
        </row>
        <row r="101">
          <cell r="A101" t="str">
            <v>31700230_2</v>
          </cell>
          <cell r="B101">
            <v>0</v>
          </cell>
          <cell r="C101" t="str">
            <v>70926</v>
          </cell>
        </row>
        <row r="102">
          <cell r="A102" t="str">
            <v>31700231_1</v>
          </cell>
          <cell r="B102">
            <v>1</v>
          </cell>
          <cell r="C102" t="str">
            <v>13662</v>
          </cell>
        </row>
        <row r="103">
          <cell r="A103" t="str">
            <v>31700231_2</v>
          </cell>
          <cell r="B103">
            <v>5</v>
          </cell>
          <cell r="C103" t="str">
            <v>60754</v>
          </cell>
        </row>
        <row r="104">
          <cell r="A104" t="str">
            <v>31700237_1</v>
          </cell>
          <cell r="B104">
            <v>1</v>
          </cell>
          <cell r="C104" t="str">
            <v>60808</v>
          </cell>
        </row>
        <row r="105">
          <cell r="A105" t="str">
            <v>31700238_1</v>
          </cell>
          <cell r="B105">
            <v>1</v>
          </cell>
          <cell r="C105" t="str">
            <v>60787</v>
          </cell>
        </row>
        <row r="106">
          <cell r="A106" t="str">
            <v>31700238_11</v>
          </cell>
          <cell r="B106">
            <v>1</v>
          </cell>
          <cell r="C106" t="str">
            <v>60795</v>
          </cell>
        </row>
        <row r="107">
          <cell r="A107" t="str">
            <v>31700238_2</v>
          </cell>
          <cell r="B107">
            <v>3</v>
          </cell>
          <cell r="C107" t="str">
            <v>60765</v>
          </cell>
        </row>
        <row r="108">
          <cell r="A108" t="str">
            <v>31700238_3</v>
          </cell>
          <cell r="B108">
            <v>1</v>
          </cell>
          <cell r="C108" t="str">
            <v>60802</v>
          </cell>
        </row>
        <row r="109">
          <cell r="A109" t="str">
            <v>31700238_5</v>
          </cell>
          <cell r="B109">
            <v>1</v>
          </cell>
          <cell r="C109" t="str">
            <v>60803</v>
          </cell>
        </row>
        <row r="110">
          <cell r="A110" t="str">
            <v>31700238_6</v>
          </cell>
          <cell r="B110">
            <v>3</v>
          </cell>
          <cell r="C110" t="str">
            <v>60764</v>
          </cell>
        </row>
        <row r="111">
          <cell r="A111" t="str">
            <v>31700238_9</v>
          </cell>
          <cell r="B111">
            <v>3</v>
          </cell>
          <cell r="C111" t="str">
            <v>60763</v>
          </cell>
        </row>
        <row r="112">
          <cell r="A112" t="str">
            <v>31700239_4</v>
          </cell>
          <cell r="B112">
            <v>-1</v>
          </cell>
          <cell r="C112" t="str">
            <v>70959</v>
          </cell>
        </row>
        <row r="113">
          <cell r="A113" t="str">
            <v>31700240_1</v>
          </cell>
          <cell r="B113">
            <v>1</v>
          </cell>
          <cell r="C113" t="str">
            <v>70971</v>
          </cell>
        </row>
        <row r="114">
          <cell r="A114" t="str">
            <v>31700244_1</v>
          </cell>
          <cell r="B114" t="str">
            <v/>
          </cell>
          <cell r="C114" t="str">
            <v>9551</v>
          </cell>
        </row>
        <row r="115">
          <cell r="A115">
            <v>0</v>
          </cell>
          <cell r="B115">
            <v>0</v>
          </cell>
          <cell r="C115" t="str">
            <v>9550</v>
          </cell>
        </row>
        <row r="116">
          <cell r="A116">
            <v>0</v>
          </cell>
          <cell r="B116">
            <v>0</v>
          </cell>
          <cell r="C116" t="str">
            <v>9549</v>
          </cell>
        </row>
        <row r="117">
          <cell r="A117" t="str">
            <v>31700245_2</v>
          </cell>
          <cell r="B117">
            <v>1</v>
          </cell>
          <cell r="C117" t="str">
            <v>60809</v>
          </cell>
        </row>
        <row r="118">
          <cell r="A118" t="str">
            <v>31700246_2</v>
          </cell>
          <cell r="B118">
            <v>1</v>
          </cell>
          <cell r="C118" t="str">
            <v>60802</v>
          </cell>
        </row>
        <row r="119">
          <cell r="A119" t="str">
            <v>31712080_14</v>
          </cell>
          <cell r="B119">
            <v>0</v>
          </cell>
          <cell r="C119" t="str">
            <v>70936</v>
          </cell>
        </row>
        <row r="120">
          <cell r="A120" t="str">
            <v>31712099_1</v>
          </cell>
          <cell r="B120" t="str">
            <v/>
          </cell>
          <cell r="C120" t="str">
            <v>9543</v>
          </cell>
        </row>
        <row r="121">
          <cell r="A121">
            <v>0</v>
          </cell>
          <cell r="B121">
            <v>0</v>
          </cell>
          <cell r="C121" t="str">
            <v>9542</v>
          </cell>
        </row>
        <row r="122">
          <cell r="A122" t="str">
            <v>31712103_1</v>
          </cell>
          <cell r="B122">
            <v>5</v>
          </cell>
          <cell r="C122" t="str">
            <v>13666</v>
          </cell>
        </row>
        <row r="123">
          <cell r="A123" t="str">
            <v>31712125_1</v>
          </cell>
          <cell r="B123">
            <v>3</v>
          </cell>
          <cell r="C123" t="str">
            <v>60775</v>
          </cell>
        </row>
        <row r="124">
          <cell r="A124" t="str">
            <v>31712143_2</v>
          </cell>
          <cell r="B124">
            <v>1</v>
          </cell>
          <cell r="C124" t="str">
            <v>70974</v>
          </cell>
        </row>
        <row r="125">
          <cell r="A125" t="str">
            <v>31712144_10</v>
          </cell>
          <cell r="B125">
            <v>3</v>
          </cell>
          <cell r="C125" t="str">
            <v>13656</v>
          </cell>
        </row>
        <row r="126">
          <cell r="A126" t="str">
            <v>31712157_1</v>
          </cell>
          <cell r="B126">
            <v>3</v>
          </cell>
          <cell r="C126" t="str">
            <v>60772</v>
          </cell>
        </row>
        <row r="127">
          <cell r="A127" t="str">
            <v>31712157_2</v>
          </cell>
          <cell r="B127">
            <v>5</v>
          </cell>
          <cell r="C127" t="str">
            <v>13667</v>
          </cell>
        </row>
        <row r="128">
          <cell r="A128" t="str">
            <v>31712159_1</v>
          </cell>
          <cell r="B128">
            <v>14</v>
          </cell>
          <cell r="C128" t="str">
            <v>70904</v>
          </cell>
        </row>
        <row r="129">
          <cell r="A129">
            <v>0</v>
          </cell>
          <cell r="B129">
            <v>5</v>
          </cell>
          <cell r="C129" t="str">
            <v>70932</v>
          </cell>
        </row>
        <row r="130">
          <cell r="A130" t="str">
            <v>31712159_2</v>
          </cell>
          <cell r="B130">
            <v>5</v>
          </cell>
          <cell r="C130" t="str">
            <v>70933</v>
          </cell>
        </row>
        <row r="131">
          <cell r="A131" t="str">
            <v>31712160_1</v>
          </cell>
          <cell r="B131">
            <v>12</v>
          </cell>
          <cell r="C131" t="str">
            <v>70877</v>
          </cell>
        </row>
        <row r="132">
          <cell r="A132" t="str">
            <v>31712160_3</v>
          </cell>
          <cell r="B132">
            <v>1</v>
          </cell>
          <cell r="C132" t="str">
            <v>70964</v>
          </cell>
        </row>
        <row r="133">
          <cell r="A133" t="str">
            <v>31712160_8</v>
          </cell>
          <cell r="B133">
            <v>-1</v>
          </cell>
          <cell r="C133" t="str">
            <v>70938</v>
          </cell>
        </row>
        <row r="134">
          <cell r="A134" t="str">
            <v>31712161_2</v>
          </cell>
          <cell r="B134">
            <v>2</v>
          </cell>
          <cell r="C134" t="str">
            <v>60785</v>
          </cell>
        </row>
        <row r="135">
          <cell r="A135" t="str">
            <v>31712163_1</v>
          </cell>
          <cell r="B135">
            <v>1</v>
          </cell>
          <cell r="C135" t="str">
            <v>60777</v>
          </cell>
        </row>
        <row r="136">
          <cell r="A136" t="str">
            <v>31712164_2</v>
          </cell>
          <cell r="B136">
            <v>1</v>
          </cell>
          <cell r="C136" t="str">
            <v>70965</v>
          </cell>
        </row>
        <row r="137">
          <cell r="A137" t="str">
            <v>31712165_1</v>
          </cell>
          <cell r="B137">
            <v>5</v>
          </cell>
          <cell r="C137" t="str">
            <v>70949</v>
          </cell>
        </row>
        <row r="138">
          <cell r="A138" t="str">
            <v>31712165_2</v>
          </cell>
          <cell r="B138">
            <v>12</v>
          </cell>
          <cell r="C138" t="str">
            <v>70914</v>
          </cell>
        </row>
        <row r="139">
          <cell r="A139" t="str">
            <v>31712165_4</v>
          </cell>
          <cell r="B139">
            <v>1</v>
          </cell>
          <cell r="C139" t="str">
            <v>70963</v>
          </cell>
        </row>
        <row r="140">
          <cell r="A140" t="str">
            <v>31712166_1</v>
          </cell>
          <cell r="B140">
            <v>2</v>
          </cell>
          <cell r="C140" t="str">
            <v>70957</v>
          </cell>
        </row>
        <row r="141">
          <cell r="A141" t="str">
            <v>31712166_12</v>
          </cell>
          <cell r="B141">
            <v>0</v>
          </cell>
          <cell r="C141" t="str">
            <v>70944</v>
          </cell>
        </row>
        <row r="142">
          <cell r="A142" t="str">
            <v>31712166_13</v>
          </cell>
          <cell r="B142">
            <v>0</v>
          </cell>
          <cell r="C142" t="str">
            <v>70945</v>
          </cell>
        </row>
        <row r="143">
          <cell r="A143" t="str">
            <v>31712166_14</v>
          </cell>
          <cell r="B143">
            <v>2</v>
          </cell>
          <cell r="C143" t="str">
            <v>70952</v>
          </cell>
        </row>
        <row r="144">
          <cell r="A144" t="str">
            <v>31712166_2</v>
          </cell>
          <cell r="B144">
            <v>0</v>
          </cell>
          <cell r="C144" t="str">
            <v>70924</v>
          </cell>
        </row>
        <row r="145">
          <cell r="A145" t="str">
            <v>31712166_6</v>
          </cell>
          <cell r="B145">
            <v>-1</v>
          </cell>
          <cell r="C145" t="str">
            <v>70954</v>
          </cell>
        </row>
        <row r="146">
          <cell r="A146" t="str">
            <v>31712166_8</v>
          </cell>
          <cell r="B146">
            <v>0</v>
          </cell>
          <cell r="C146" t="str">
            <v>70934</v>
          </cell>
        </row>
        <row r="147">
          <cell r="A147">
            <v>0</v>
          </cell>
          <cell r="B147">
            <v>-1</v>
          </cell>
          <cell r="C147" t="str">
            <v>70960</v>
          </cell>
        </row>
        <row r="148">
          <cell r="A148" t="str">
            <v>31712168_4</v>
          </cell>
          <cell r="B148">
            <v>-1</v>
          </cell>
          <cell r="C148" t="str">
            <v>70946</v>
          </cell>
        </row>
        <row r="149">
          <cell r="A149" t="str">
            <v>31712171_11</v>
          </cell>
          <cell r="B149">
            <v>1</v>
          </cell>
          <cell r="C149" t="str">
            <v>60722</v>
          </cell>
        </row>
        <row r="150">
          <cell r="A150" t="str">
            <v>31712171_13</v>
          </cell>
          <cell r="B150">
            <v>2</v>
          </cell>
          <cell r="C150" t="str">
            <v>60791</v>
          </cell>
        </row>
        <row r="151">
          <cell r="A151" t="str">
            <v>31712171_5</v>
          </cell>
          <cell r="B151">
            <v>2</v>
          </cell>
          <cell r="C151" t="str">
            <v>60786</v>
          </cell>
        </row>
        <row r="152">
          <cell r="A152" t="str">
            <v>31712171_7</v>
          </cell>
          <cell r="B152">
            <v>1</v>
          </cell>
          <cell r="C152" t="str">
            <v>60723</v>
          </cell>
        </row>
        <row r="153">
          <cell r="A153" t="str">
            <v>31712172_2</v>
          </cell>
          <cell r="B153">
            <v>1</v>
          </cell>
          <cell r="C153" t="str">
            <v>12456</v>
          </cell>
        </row>
        <row r="154">
          <cell r="A154" t="str">
            <v>31712173_1</v>
          </cell>
          <cell r="B154">
            <v>3</v>
          </cell>
          <cell r="C154" t="str">
            <v>60771</v>
          </cell>
        </row>
        <row r="155">
          <cell r="A155" t="str">
            <v>31712173_3</v>
          </cell>
          <cell r="B155">
            <v>1</v>
          </cell>
          <cell r="C155" t="str">
            <v>60779</v>
          </cell>
        </row>
        <row r="156">
          <cell r="A156" t="str">
            <v>31712173_4</v>
          </cell>
          <cell r="B156">
            <v>2</v>
          </cell>
          <cell r="C156" t="str">
            <v>60768</v>
          </cell>
        </row>
        <row r="157">
          <cell r="A157" t="str">
            <v>31712174_5</v>
          </cell>
          <cell r="B157">
            <v>-1</v>
          </cell>
          <cell r="C157" t="str">
            <v>70930</v>
          </cell>
        </row>
        <row r="158">
          <cell r="A158" t="str">
            <v>31712174_7</v>
          </cell>
          <cell r="B158">
            <v>0</v>
          </cell>
          <cell r="C158" t="str">
            <v>70950</v>
          </cell>
        </row>
        <row r="159">
          <cell r="A159" t="str">
            <v>31712174_8</v>
          </cell>
          <cell r="B159">
            <v>0</v>
          </cell>
          <cell r="C159" t="str">
            <v>70951</v>
          </cell>
        </row>
        <row r="160">
          <cell r="A160" t="str">
            <v>31712174_9</v>
          </cell>
          <cell r="B160">
            <v>0</v>
          </cell>
          <cell r="C160" t="str">
            <v>70928</v>
          </cell>
        </row>
        <row r="161">
          <cell r="A161" t="str">
            <v>31712175_3</v>
          </cell>
          <cell r="B161">
            <v>2</v>
          </cell>
          <cell r="C161" t="str">
            <v>60783</v>
          </cell>
        </row>
        <row r="162">
          <cell r="A162" t="str">
            <v>31712176_10</v>
          </cell>
          <cell r="B162">
            <v>2</v>
          </cell>
          <cell r="C162" t="str">
            <v>60791</v>
          </cell>
        </row>
        <row r="163">
          <cell r="A163" t="str">
            <v>31712176_11</v>
          </cell>
          <cell r="B163">
            <v>2</v>
          </cell>
          <cell r="C163" t="str">
            <v>60789</v>
          </cell>
        </row>
        <row r="164">
          <cell r="A164" t="str">
            <v>31712176_2</v>
          </cell>
          <cell r="B164">
            <v>1</v>
          </cell>
          <cell r="C164" t="str">
            <v>13664</v>
          </cell>
        </row>
        <row r="165">
          <cell r="A165" t="str">
            <v>31712176_7</v>
          </cell>
          <cell r="B165">
            <v>1</v>
          </cell>
          <cell r="C165" t="str">
            <v>60794</v>
          </cell>
        </row>
        <row r="166">
          <cell r="A166" t="str">
            <v>31712176_8</v>
          </cell>
          <cell r="B166">
            <v>3</v>
          </cell>
          <cell r="C166" t="str">
            <v>60774</v>
          </cell>
        </row>
        <row r="167">
          <cell r="A167" t="str">
            <v>31712176_9</v>
          </cell>
          <cell r="B167">
            <v>1</v>
          </cell>
          <cell r="C167" t="str">
            <v>60805</v>
          </cell>
        </row>
        <row r="168">
          <cell r="A168">
            <v>0</v>
          </cell>
          <cell r="B168">
            <v>0</v>
          </cell>
          <cell r="C168" t="str">
            <v>60806</v>
          </cell>
        </row>
        <row r="169">
          <cell r="A169" t="str">
            <v>31712177_1</v>
          </cell>
          <cell r="B169">
            <v>1</v>
          </cell>
          <cell r="C169" t="str">
            <v>70972</v>
          </cell>
        </row>
        <row r="170">
          <cell r="A170" t="str">
            <v>31712177_2</v>
          </cell>
          <cell r="B170">
            <v>1</v>
          </cell>
          <cell r="C170" t="str">
            <v>70973</v>
          </cell>
        </row>
        <row r="171">
          <cell r="A171" t="str">
            <v>31712178_1</v>
          </cell>
          <cell r="B171">
            <v>0</v>
          </cell>
          <cell r="C171" t="str">
            <v>70925</v>
          </cell>
        </row>
        <row r="172">
          <cell r="A172" t="str">
            <v>31712178_2</v>
          </cell>
          <cell r="B172">
            <v>-1</v>
          </cell>
          <cell r="C172" t="str">
            <v>70955</v>
          </cell>
        </row>
        <row r="173">
          <cell r="A173" t="str">
            <v>31712178_3</v>
          </cell>
          <cell r="B173">
            <v>0</v>
          </cell>
          <cell r="C173" t="str">
            <v>70931</v>
          </cell>
        </row>
        <row r="174">
          <cell r="A174" t="str">
            <v>31712178_4</v>
          </cell>
          <cell r="B174">
            <v>-1</v>
          </cell>
          <cell r="C174" t="str">
            <v>70939</v>
          </cell>
        </row>
        <row r="175">
          <cell r="A175" t="str">
            <v>31712178_7</v>
          </cell>
          <cell r="B175">
            <v>-1</v>
          </cell>
          <cell r="C175" t="str">
            <v>70940</v>
          </cell>
        </row>
        <row r="176">
          <cell r="A176" t="str">
            <v>31712178_8</v>
          </cell>
          <cell r="B176">
            <v>0</v>
          </cell>
          <cell r="C176" t="str">
            <v>70927</v>
          </cell>
        </row>
        <row r="177">
          <cell r="A177" t="str">
            <v>31712179_1</v>
          </cell>
          <cell r="B177" t="str">
            <v/>
          </cell>
          <cell r="C177" t="str">
            <v>9552</v>
          </cell>
        </row>
        <row r="178">
          <cell r="A178">
            <v>0</v>
          </cell>
          <cell r="B178">
            <v>0</v>
          </cell>
          <cell r="C178" t="str">
            <v>9553</v>
          </cell>
        </row>
        <row r="179">
          <cell r="A179" t="str">
            <v>31712180_1</v>
          </cell>
          <cell r="B179" t="str">
            <v/>
          </cell>
          <cell r="C179" t="str">
            <v>9544</v>
          </cell>
        </row>
        <row r="180">
          <cell r="A180" t="str">
            <v>31712182_1</v>
          </cell>
          <cell r="B180">
            <v>1</v>
          </cell>
          <cell r="C180" t="str">
            <v>60770</v>
          </cell>
        </row>
        <row r="181">
          <cell r="A181">
            <v>0</v>
          </cell>
          <cell r="B181">
            <v>0</v>
          </cell>
          <cell r="C181" t="str">
            <v>60780</v>
          </cell>
        </row>
        <row r="182">
          <cell r="A182" t="str">
            <v>31712185_1</v>
          </cell>
          <cell r="B182">
            <v>1</v>
          </cell>
          <cell r="C182" t="str">
            <v>60799</v>
          </cell>
        </row>
        <row r="183">
          <cell r="A183" t="str">
            <v>31712185_2</v>
          </cell>
          <cell r="B183">
            <v>1</v>
          </cell>
          <cell r="C183" t="str">
            <v>60800</v>
          </cell>
        </row>
        <row r="184">
          <cell r="A184" t="str">
            <v>31712538_1</v>
          </cell>
          <cell r="B184">
            <v>1</v>
          </cell>
          <cell r="C184" t="str">
            <v>60792</v>
          </cell>
        </row>
        <row r="185">
          <cell r="A185" t="str">
            <v>31712538_2</v>
          </cell>
          <cell r="B185">
            <v>2</v>
          </cell>
          <cell r="C185" t="str">
            <v>60793</v>
          </cell>
        </row>
        <row r="186">
          <cell r="A186" t="str">
            <v>31712538_3</v>
          </cell>
          <cell r="B186">
            <v>1</v>
          </cell>
          <cell r="C186" t="str">
            <v>60801</v>
          </cell>
        </row>
        <row r="187">
          <cell r="A187" t="str">
            <v>31712540_4</v>
          </cell>
          <cell r="B187">
            <v>3</v>
          </cell>
          <cell r="C187" t="str">
            <v>50092</v>
          </cell>
        </row>
        <row r="188">
          <cell r="A188">
            <v>0</v>
          </cell>
          <cell r="B188">
            <v>0</v>
          </cell>
          <cell r="C188" t="str">
            <v>50093</v>
          </cell>
        </row>
        <row r="189">
          <cell r="A189" t="str">
            <v>31712541_3</v>
          </cell>
          <cell r="B189">
            <v>0</v>
          </cell>
          <cell r="C189" t="str">
            <v>70923</v>
          </cell>
        </row>
        <row r="190">
          <cell r="A190">
            <v>0</v>
          </cell>
          <cell r="B190">
            <v>-1</v>
          </cell>
          <cell r="C190" t="str">
            <v>70961</v>
          </cell>
        </row>
        <row r="191">
          <cell r="A191" t="str">
            <v>31712541_4</v>
          </cell>
          <cell r="B191">
            <v>-1</v>
          </cell>
          <cell r="C191" t="str">
            <v>70962</v>
          </cell>
        </row>
        <row r="192">
          <cell r="A192" t="str">
            <v>31712544_1</v>
          </cell>
          <cell r="B192">
            <v>1</v>
          </cell>
          <cell r="C192" t="str">
            <v>60804</v>
          </cell>
        </row>
        <row r="193">
          <cell r="A193" t="str">
            <v>31712546_1</v>
          </cell>
          <cell r="B193">
            <v>2</v>
          </cell>
          <cell r="C193" t="str">
            <v>15261</v>
          </cell>
        </row>
        <row r="194">
          <cell r="A194" t="str">
            <v>31712546_2</v>
          </cell>
          <cell r="B194">
            <v>2</v>
          </cell>
          <cell r="C194" t="str">
            <v>15253</v>
          </cell>
        </row>
        <row r="195">
          <cell r="A195" t="str">
            <v>31712721_1</v>
          </cell>
          <cell r="B195">
            <v>1</v>
          </cell>
          <cell r="C195" t="str">
            <v>70966</v>
          </cell>
        </row>
        <row r="196">
          <cell r="A196" t="str">
            <v>31712730_1</v>
          </cell>
          <cell r="B196">
            <v>1</v>
          </cell>
          <cell r="C196" t="str">
            <v>13671</v>
          </cell>
        </row>
        <row r="197">
          <cell r="A197" t="str">
            <v>31712737_1</v>
          </cell>
          <cell r="B197">
            <v>1</v>
          </cell>
          <cell r="C197" t="str">
            <v>70969</v>
          </cell>
        </row>
        <row r="198">
          <cell r="A198" t="str">
            <v>31712737_2</v>
          </cell>
          <cell r="B198">
            <v>22</v>
          </cell>
          <cell r="C198" t="str">
            <v>70853</v>
          </cell>
        </row>
        <row r="199">
          <cell r="A199" t="str">
            <v>31712738_2</v>
          </cell>
          <cell r="B199">
            <v>-1</v>
          </cell>
          <cell r="C199" t="str">
            <v>70947</v>
          </cell>
        </row>
        <row r="200">
          <cell r="A200" t="str">
            <v>31712739_4</v>
          </cell>
          <cell r="B200">
            <v>3</v>
          </cell>
          <cell r="C200" t="str">
            <v>60767</v>
          </cell>
        </row>
        <row r="201">
          <cell r="A201" t="str">
            <v>31712742_1</v>
          </cell>
          <cell r="B201">
            <v>1</v>
          </cell>
          <cell r="C201" t="str">
            <v>13671</v>
          </cell>
        </row>
        <row r="202">
          <cell r="A202" t="str">
            <v>31712744_4</v>
          </cell>
          <cell r="B202">
            <v>1</v>
          </cell>
          <cell r="C202" t="str">
            <v>13669</v>
          </cell>
        </row>
        <row r="203">
          <cell r="A203" t="str">
            <v>31712744_5</v>
          </cell>
          <cell r="B203">
            <v>1</v>
          </cell>
          <cell r="C203" t="str">
            <v>13668</v>
          </cell>
        </row>
        <row r="204">
          <cell r="A204" t="str">
            <v>31712749_2</v>
          </cell>
          <cell r="B204">
            <v>1</v>
          </cell>
          <cell r="C204" t="str">
            <v>15262</v>
          </cell>
        </row>
        <row r="205">
          <cell r="A205" t="str">
            <v>31713037_1</v>
          </cell>
          <cell r="B205">
            <v>1</v>
          </cell>
          <cell r="C205" t="str">
            <v>15258</v>
          </cell>
        </row>
        <row r="206">
          <cell r="A206" t="str">
            <v>31713039_4</v>
          </cell>
          <cell r="B206">
            <v>0</v>
          </cell>
          <cell r="C206" t="str">
            <v>70943</v>
          </cell>
        </row>
        <row r="207">
          <cell r="A207" t="str">
            <v>31713042_1</v>
          </cell>
          <cell r="B207">
            <v>1</v>
          </cell>
          <cell r="C207" t="str">
            <v>15255</v>
          </cell>
        </row>
        <row r="208">
          <cell r="A208" t="str">
            <v>31713042_2</v>
          </cell>
          <cell r="B208">
            <v>0</v>
          </cell>
          <cell r="C208" t="str">
            <v>15254</v>
          </cell>
        </row>
        <row r="209">
          <cell r="A209" t="str">
            <v>31713043_1</v>
          </cell>
          <cell r="B209">
            <v>1</v>
          </cell>
          <cell r="C209" t="str">
            <v>70968</v>
          </cell>
        </row>
        <row r="210">
          <cell r="A210" t="str">
            <v>31713043_2</v>
          </cell>
          <cell r="B210">
            <v>9</v>
          </cell>
          <cell r="C210" t="str">
            <v>70855</v>
          </cell>
        </row>
        <row r="211">
          <cell r="A211">
            <v>0</v>
          </cell>
          <cell r="B211">
            <v>1</v>
          </cell>
          <cell r="C211" t="str">
            <v>70970</v>
          </cell>
        </row>
        <row r="212">
          <cell r="A212" t="str">
            <v>31740398_1</v>
          </cell>
          <cell r="B212">
            <v>73</v>
          </cell>
          <cell r="C212" t="str">
            <v>4599</v>
          </cell>
        </row>
        <row r="213">
          <cell r="A213">
            <v>0</v>
          </cell>
          <cell r="B213">
            <v>0</v>
          </cell>
          <cell r="C213" t="str">
            <v>4600</v>
          </cell>
        </row>
        <row r="214">
          <cell r="A214" t="str">
            <v>31750121_1</v>
          </cell>
          <cell r="B214">
            <v>31</v>
          </cell>
          <cell r="C214" t="str">
            <v>2283</v>
          </cell>
        </row>
        <row r="215">
          <cell r="A215">
            <v>0</v>
          </cell>
          <cell r="B215">
            <v>17</v>
          </cell>
          <cell r="C215" t="str">
            <v>2098</v>
          </cell>
        </row>
        <row r="216">
          <cell r="A216">
            <v>0</v>
          </cell>
          <cell r="B216">
            <v>9</v>
          </cell>
          <cell r="C216" t="str">
            <v>2391</v>
          </cell>
        </row>
        <row r="217">
          <cell r="A217">
            <v>0</v>
          </cell>
          <cell r="B217">
            <v>0</v>
          </cell>
          <cell r="C217" t="str">
            <v>2437</v>
          </cell>
        </row>
        <row r="218">
          <cell r="A218">
            <v>0</v>
          </cell>
          <cell r="B218">
            <v>0</v>
          </cell>
          <cell r="C218" t="str">
            <v>2099</v>
          </cell>
        </row>
        <row r="219">
          <cell r="A219">
            <v>0</v>
          </cell>
          <cell r="B219">
            <v>8</v>
          </cell>
          <cell r="C219" t="str">
            <v>2447</v>
          </cell>
        </row>
        <row r="220">
          <cell r="A220">
            <v>0</v>
          </cell>
          <cell r="B220">
            <v>1</v>
          </cell>
          <cell r="C220" t="str">
            <v>2449</v>
          </cell>
        </row>
        <row r="221">
          <cell r="A221" t="str">
            <v>31750561_1</v>
          </cell>
          <cell r="B221">
            <v>6</v>
          </cell>
          <cell r="C221" t="str">
            <v>1705</v>
          </cell>
        </row>
        <row r="222">
          <cell r="A222" t="str">
            <v>31750569_3</v>
          </cell>
          <cell r="B222" t="str">
            <v/>
          </cell>
          <cell r="C222" t="str">
            <v>1632</v>
          </cell>
        </row>
        <row r="223">
          <cell r="A223" t="str">
            <v>31750632_1</v>
          </cell>
          <cell r="B223">
            <v>1</v>
          </cell>
          <cell r="C223" t="str">
            <v>1109</v>
          </cell>
        </row>
        <row r="224">
          <cell r="A224" t="str">
            <v>31750634_1</v>
          </cell>
          <cell r="B224" t="str">
            <v/>
          </cell>
          <cell r="C224" t="str">
            <v>2423</v>
          </cell>
        </row>
        <row r="225">
          <cell r="A225" t="str">
            <v>31750634_2</v>
          </cell>
          <cell r="B225" t="str">
            <v/>
          </cell>
          <cell r="C225" t="str">
            <v>2424</v>
          </cell>
        </row>
        <row r="226">
          <cell r="A226">
            <v>0</v>
          </cell>
          <cell r="B226">
            <v>0</v>
          </cell>
          <cell r="C226" t="str">
            <v>2333</v>
          </cell>
        </row>
        <row r="227">
          <cell r="A227">
            <v>0</v>
          </cell>
          <cell r="B227">
            <v>0</v>
          </cell>
          <cell r="C227" t="str">
            <v>2358</v>
          </cell>
        </row>
        <row r="228">
          <cell r="A228" t="str">
            <v>31750723_1</v>
          </cell>
          <cell r="B228">
            <v>9</v>
          </cell>
          <cell r="C228" t="str">
            <v>3943</v>
          </cell>
        </row>
        <row r="229">
          <cell r="A229" t="str">
            <v>31750813_1</v>
          </cell>
          <cell r="B229" t="str">
            <v/>
          </cell>
          <cell r="C229" t="str">
            <v>5019</v>
          </cell>
        </row>
        <row r="230">
          <cell r="A230" t="str">
            <v>31750845_1</v>
          </cell>
          <cell r="B230" t="str">
            <v/>
          </cell>
          <cell r="C230" t="str">
            <v>1184</v>
          </cell>
        </row>
        <row r="231">
          <cell r="A231">
            <v>0</v>
          </cell>
          <cell r="B231">
            <v>0</v>
          </cell>
          <cell r="C231" t="str">
            <v>1183</v>
          </cell>
        </row>
        <row r="232">
          <cell r="A232" t="str">
            <v>31750884_1</v>
          </cell>
          <cell r="B232">
            <v>8</v>
          </cell>
          <cell r="C232" t="str">
            <v>1272</v>
          </cell>
        </row>
        <row r="233">
          <cell r="A233" t="str">
            <v>31750940_1</v>
          </cell>
          <cell r="B233" t="str">
            <v/>
          </cell>
          <cell r="C233" t="str">
            <v>947</v>
          </cell>
        </row>
        <row r="234">
          <cell r="A234" t="str">
            <v>31750940_2</v>
          </cell>
          <cell r="B234" t="str">
            <v/>
          </cell>
          <cell r="C234" t="str">
            <v>948</v>
          </cell>
        </row>
        <row r="235">
          <cell r="A235" t="str">
            <v>31750940_3</v>
          </cell>
          <cell r="B235" t="str">
            <v/>
          </cell>
          <cell r="C235" t="str">
            <v>945</v>
          </cell>
        </row>
        <row r="236">
          <cell r="A236" t="str">
            <v>31751052_1</v>
          </cell>
          <cell r="B236">
            <v>4</v>
          </cell>
          <cell r="C236" t="str">
            <v>1262</v>
          </cell>
        </row>
        <row r="237">
          <cell r="A237" t="str">
            <v>31751065_1</v>
          </cell>
          <cell r="B237">
            <v>1</v>
          </cell>
          <cell r="C237" t="str">
            <v>6394</v>
          </cell>
        </row>
        <row r="238">
          <cell r="A238" t="str">
            <v>31751066_1</v>
          </cell>
          <cell r="B238">
            <v>1</v>
          </cell>
          <cell r="C238" t="str">
            <v>6389</v>
          </cell>
        </row>
        <row r="239">
          <cell r="A239" t="str">
            <v>31751070_1</v>
          </cell>
          <cell r="B239">
            <v>4</v>
          </cell>
          <cell r="C239" t="str">
            <v>1260</v>
          </cell>
        </row>
        <row r="240">
          <cell r="A240" t="str">
            <v>31751071_2</v>
          </cell>
          <cell r="B240">
            <v>9</v>
          </cell>
          <cell r="C240" t="str">
            <v>3180</v>
          </cell>
        </row>
        <row r="241">
          <cell r="A241" t="str">
            <v>31751140_1</v>
          </cell>
          <cell r="B241">
            <v>9</v>
          </cell>
          <cell r="C241" t="str">
            <v>4601</v>
          </cell>
        </row>
        <row r="242">
          <cell r="A242">
            <v>0</v>
          </cell>
          <cell r="B242">
            <v>0</v>
          </cell>
          <cell r="C242" t="str">
            <v>4606</v>
          </cell>
        </row>
        <row r="243">
          <cell r="A243">
            <v>0</v>
          </cell>
          <cell r="B243">
            <v>3</v>
          </cell>
          <cell r="C243" t="str">
            <v>4604</v>
          </cell>
        </row>
        <row r="244">
          <cell r="A244" t="str">
            <v>31751143_1</v>
          </cell>
          <cell r="B244">
            <v>9</v>
          </cell>
          <cell r="C244" t="str">
            <v>1212</v>
          </cell>
        </row>
        <row r="245">
          <cell r="A245">
            <v>0</v>
          </cell>
          <cell r="B245">
            <v>8</v>
          </cell>
          <cell r="C245" t="str">
            <v>1240</v>
          </cell>
        </row>
        <row r="246">
          <cell r="A246" t="str">
            <v>31751201_1</v>
          </cell>
          <cell r="B246" t="str">
            <v/>
          </cell>
          <cell r="C246" t="str">
            <v>56</v>
          </cell>
        </row>
        <row r="247">
          <cell r="A247" t="str">
            <v>31751209_1</v>
          </cell>
          <cell r="B247" t="str">
            <v/>
          </cell>
          <cell r="C247" t="str">
            <v>5486</v>
          </cell>
        </row>
        <row r="248">
          <cell r="A248" t="str">
            <v>31751210_1</v>
          </cell>
          <cell r="B248">
            <v>6</v>
          </cell>
          <cell r="C248" t="str">
            <v>1181</v>
          </cell>
        </row>
        <row r="249">
          <cell r="A249" t="str">
            <v>31751243_1</v>
          </cell>
          <cell r="B249">
            <v>1</v>
          </cell>
          <cell r="C249" t="str">
            <v>6393</v>
          </cell>
        </row>
        <row r="250">
          <cell r="A250" t="str">
            <v>31751281_1</v>
          </cell>
          <cell r="B250">
            <v>22</v>
          </cell>
          <cell r="C250" t="str">
            <v>6351</v>
          </cell>
        </row>
        <row r="251">
          <cell r="A251">
            <v>0</v>
          </cell>
          <cell r="B251">
            <v>21</v>
          </cell>
          <cell r="C251" t="str">
            <v>6372</v>
          </cell>
        </row>
        <row r="252">
          <cell r="A252">
            <v>0</v>
          </cell>
          <cell r="B252">
            <v>4</v>
          </cell>
          <cell r="C252" t="str">
            <v>6378</v>
          </cell>
        </row>
        <row r="253">
          <cell r="A253" t="str">
            <v>31751302_1</v>
          </cell>
          <cell r="B253">
            <v>3</v>
          </cell>
          <cell r="C253" t="str">
            <v>60</v>
          </cell>
        </row>
        <row r="254">
          <cell r="A254">
            <v>0</v>
          </cell>
          <cell r="B254">
            <v>2</v>
          </cell>
          <cell r="C254" t="str">
            <v>62</v>
          </cell>
        </row>
        <row r="255">
          <cell r="A255">
            <v>0</v>
          </cell>
          <cell r="B255">
            <v>0</v>
          </cell>
          <cell r="C255" t="str">
            <v>63</v>
          </cell>
        </row>
        <row r="256">
          <cell r="A256">
            <v>0</v>
          </cell>
          <cell r="B256">
            <v>1</v>
          </cell>
          <cell r="C256" t="str">
            <v>66</v>
          </cell>
        </row>
        <row r="257">
          <cell r="A257">
            <v>0</v>
          </cell>
          <cell r="B257">
            <v>0</v>
          </cell>
          <cell r="C257" t="str">
            <v>67</v>
          </cell>
        </row>
        <row r="258">
          <cell r="A258">
            <v>0</v>
          </cell>
          <cell r="B258">
            <v>0</v>
          </cell>
          <cell r="C258" t="str">
            <v>68</v>
          </cell>
        </row>
        <row r="259">
          <cell r="A259" t="str">
            <v>31751329_1</v>
          </cell>
          <cell r="B259">
            <v>0</v>
          </cell>
          <cell r="C259" t="str">
            <v>1185</v>
          </cell>
        </row>
        <row r="260">
          <cell r="A260" t="str">
            <v>31751330_4</v>
          </cell>
          <cell r="B260">
            <v>0</v>
          </cell>
          <cell r="C260" t="str">
            <v>1192</v>
          </cell>
        </row>
        <row r="261">
          <cell r="A261" t="str">
            <v>31751337_1</v>
          </cell>
          <cell r="B261">
            <v>1</v>
          </cell>
          <cell r="C261" t="str">
            <v>2443</v>
          </cell>
        </row>
        <row r="262">
          <cell r="A262" t="str">
            <v>31751355_3</v>
          </cell>
          <cell r="B262">
            <v>1</v>
          </cell>
          <cell r="C262" t="str">
            <v>1290</v>
          </cell>
        </row>
        <row r="263">
          <cell r="A263" t="str">
            <v>31751357_1</v>
          </cell>
          <cell r="B263">
            <v>1</v>
          </cell>
          <cell r="C263" t="str">
            <v>1289</v>
          </cell>
        </row>
        <row r="264">
          <cell r="A264" t="str">
            <v>31751359_1</v>
          </cell>
          <cell r="B264">
            <v>1</v>
          </cell>
          <cell r="C264" t="str">
            <v>1285</v>
          </cell>
        </row>
        <row r="265">
          <cell r="A265" t="str">
            <v>31751360_1</v>
          </cell>
          <cell r="B265">
            <v>1</v>
          </cell>
          <cell r="C265" t="str">
            <v>1292</v>
          </cell>
        </row>
        <row r="266">
          <cell r="A266" t="str">
            <v>31751385_1</v>
          </cell>
          <cell r="B266">
            <v>0</v>
          </cell>
          <cell r="C266" t="str">
            <v>1273</v>
          </cell>
        </row>
        <row r="267">
          <cell r="A267" t="str">
            <v>31751399_1</v>
          </cell>
          <cell r="B267" t="str">
            <v/>
          </cell>
          <cell r="C267" t="str">
            <v>1186</v>
          </cell>
        </row>
        <row r="268">
          <cell r="A268" t="str">
            <v>31751399_2</v>
          </cell>
          <cell r="B268" t="str">
            <v/>
          </cell>
          <cell r="C268" t="str">
            <v>1187</v>
          </cell>
        </row>
        <row r="269">
          <cell r="A269" t="str">
            <v>31751402_1</v>
          </cell>
          <cell r="B269" t="str">
            <v/>
          </cell>
          <cell r="C269" t="str">
            <v>5027</v>
          </cell>
        </row>
        <row r="270">
          <cell r="A270" t="str">
            <v>31751405_1</v>
          </cell>
          <cell r="B270">
            <v>7</v>
          </cell>
          <cell r="C270" t="str">
            <v>46</v>
          </cell>
        </row>
        <row r="271">
          <cell r="A271" t="str">
            <v>31751406_1</v>
          </cell>
          <cell r="B271">
            <v>1</v>
          </cell>
          <cell r="C271" t="str">
            <v>5031</v>
          </cell>
        </row>
        <row r="272">
          <cell r="A272">
            <v>0</v>
          </cell>
          <cell r="B272">
            <v>0</v>
          </cell>
          <cell r="C272" t="str">
            <v>5032</v>
          </cell>
        </row>
        <row r="273">
          <cell r="A273" t="str">
            <v>31751415_1</v>
          </cell>
          <cell r="B273">
            <v>0</v>
          </cell>
          <cell r="C273" t="str">
            <v>5007</v>
          </cell>
        </row>
        <row r="274">
          <cell r="A274" t="str">
            <v>31751419_1</v>
          </cell>
          <cell r="B274">
            <v>1</v>
          </cell>
          <cell r="C274" t="str">
            <v>2435</v>
          </cell>
        </row>
        <row r="275">
          <cell r="A275" t="str">
            <v>31751419_2</v>
          </cell>
          <cell r="B275">
            <v>1</v>
          </cell>
          <cell r="C275" t="str">
            <v>02215</v>
          </cell>
        </row>
        <row r="276">
          <cell r="A276" t="str">
            <v>31751431_1</v>
          </cell>
          <cell r="B276">
            <v>4</v>
          </cell>
          <cell r="C276" t="str">
            <v>4004</v>
          </cell>
        </row>
        <row r="277">
          <cell r="A277" t="str">
            <v>31751435_1</v>
          </cell>
          <cell r="B277" t="str">
            <v/>
          </cell>
          <cell r="C277" t="str">
            <v>49</v>
          </cell>
        </row>
        <row r="278">
          <cell r="A278">
            <v>0</v>
          </cell>
          <cell r="B278">
            <v>0</v>
          </cell>
          <cell r="C278" t="str">
            <v>50</v>
          </cell>
        </row>
        <row r="279">
          <cell r="A279" t="str">
            <v>31751435_2</v>
          </cell>
          <cell r="B279" t="str">
            <v/>
          </cell>
          <cell r="C279" t="str">
            <v>51</v>
          </cell>
        </row>
        <row r="280">
          <cell r="A280" t="str">
            <v>31751435_4</v>
          </cell>
          <cell r="B280" t="str">
            <v/>
          </cell>
          <cell r="C280" t="str">
            <v>52</v>
          </cell>
        </row>
        <row r="281">
          <cell r="A281" t="str">
            <v>31751446_3</v>
          </cell>
          <cell r="B281">
            <v>1</v>
          </cell>
          <cell r="C281" t="str">
            <v>6390</v>
          </cell>
        </row>
        <row r="282">
          <cell r="A282" t="str">
            <v>31751447_1</v>
          </cell>
          <cell r="B282">
            <v>1</v>
          </cell>
          <cell r="C282" t="str">
            <v>6391</v>
          </cell>
        </row>
        <row r="283">
          <cell r="A283" t="str">
            <v>31751447_2</v>
          </cell>
          <cell r="B283">
            <v>1</v>
          </cell>
          <cell r="C283" t="str">
            <v>6392</v>
          </cell>
        </row>
        <row r="284">
          <cell r="A284" t="str">
            <v>31751450_2</v>
          </cell>
          <cell r="B284">
            <v>1</v>
          </cell>
          <cell r="C284" t="str">
            <v>5023</v>
          </cell>
        </row>
        <row r="285">
          <cell r="A285" t="str">
            <v>31751452_2</v>
          </cell>
          <cell r="B285">
            <v>1</v>
          </cell>
          <cell r="C285" t="str">
            <v>3209</v>
          </cell>
        </row>
        <row r="286">
          <cell r="A286" t="str">
            <v>31751476_1</v>
          </cell>
          <cell r="B286" t="str">
            <v/>
          </cell>
          <cell r="C286" t="str">
            <v>3939</v>
          </cell>
        </row>
        <row r="287">
          <cell r="A287" t="str">
            <v>31751478_1</v>
          </cell>
          <cell r="B287">
            <v>9</v>
          </cell>
          <cell r="C287" t="str">
            <v>3942</v>
          </cell>
        </row>
        <row r="288">
          <cell r="A288" t="str">
            <v>31751483_1</v>
          </cell>
          <cell r="B288" t="str">
            <v/>
          </cell>
          <cell r="C288" t="str">
            <v>6379</v>
          </cell>
        </row>
        <row r="289">
          <cell r="A289" t="str">
            <v>31751485_1</v>
          </cell>
          <cell r="B289" t="str">
            <v/>
          </cell>
          <cell r="C289" t="str">
            <v>5010</v>
          </cell>
        </row>
        <row r="290">
          <cell r="A290">
            <v>0</v>
          </cell>
          <cell r="B290">
            <v>1</v>
          </cell>
          <cell r="C290" t="str">
            <v>5497</v>
          </cell>
        </row>
        <row r="291">
          <cell r="A291">
            <v>0</v>
          </cell>
          <cell r="B291">
            <v>0</v>
          </cell>
          <cell r="C291" t="str">
            <v>5016</v>
          </cell>
        </row>
        <row r="292">
          <cell r="A292" t="str">
            <v>31751485_2</v>
          </cell>
          <cell r="B292" t="str">
            <v/>
          </cell>
          <cell r="C292" t="str">
            <v>5018</v>
          </cell>
        </row>
        <row r="293">
          <cell r="A293">
            <v>0</v>
          </cell>
          <cell r="B293">
            <v>0</v>
          </cell>
          <cell r="C293" t="str">
            <v>5030</v>
          </cell>
        </row>
        <row r="294">
          <cell r="A294">
            <v>0</v>
          </cell>
          <cell r="B294">
            <v>1</v>
          </cell>
          <cell r="C294" t="str">
            <v>5489</v>
          </cell>
        </row>
        <row r="295">
          <cell r="A295">
            <v>0</v>
          </cell>
          <cell r="B295">
            <v>0</v>
          </cell>
          <cell r="C295" t="str">
            <v>5488</v>
          </cell>
        </row>
        <row r="296">
          <cell r="A296">
            <v>0</v>
          </cell>
          <cell r="B296">
            <v>0</v>
          </cell>
          <cell r="C296" t="str">
            <v>5017</v>
          </cell>
        </row>
        <row r="297">
          <cell r="A297">
            <v>0</v>
          </cell>
          <cell r="B297">
            <v>0</v>
          </cell>
          <cell r="C297" t="str">
            <v>5022</v>
          </cell>
        </row>
        <row r="298">
          <cell r="A298" t="str">
            <v>31751485_3</v>
          </cell>
          <cell r="B298" t="str">
            <v/>
          </cell>
          <cell r="C298" t="str">
            <v>5008</v>
          </cell>
        </row>
        <row r="299">
          <cell r="A299" t="str">
            <v>31751490_1</v>
          </cell>
          <cell r="B299">
            <v>1</v>
          </cell>
          <cell r="C299" t="str">
            <v>2468</v>
          </cell>
        </row>
        <row r="300">
          <cell r="A300" t="str">
            <v>31751494_2</v>
          </cell>
          <cell r="B300">
            <v>1</v>
          </cell>
          <cell r="C300" t="str">
            <v>3211</v>
          </cell>
        </row>
        <row r="301">
          <cell r="A301" t="str">
            <v>31751494_3</v>
          </cell>
          <cell r="B301">
            <v>1</v>
          </cell>
          <cell r="C301" t="str">
            <v>3210</v>
          </cell>
        </row>
        <row r="302">
          <cell r="A302" t="str">
            <v>31751504_1</v>
          </cell>
          <cell r="B302">
            <v>0</v>
          </cell>
          <cell r="C302" t="str">
            <v>5483</v>
          </cell>
        </row>
        <row r="303">
          <cell r="A303" t="str">
            <v>31751508_1</v>
          </cell>
          <cell r="B303">
            <v>4</v>
          </cell>
          <cell r="C303" t="str">
            <v>1235</v>
          </cell>
        </row>
        <row r="304">
          <cell r="A304" t="str">
            <v>31751512_1</v>
          </cell>
          <cell r="B304" t="str">
            <v/>
          </cell>
          <cell r="C304" t="str">
            <v>3938</v>
          </cell>
        </row>
        <row r="305">
          <cell r="A305" t="str">
            <v>31751513_1</v>
          </cell>
          <cell r="B305" t="str">
            <v/>
          </cell>
          <cell r="C305" t="str">
            <v>4009</v>
          </cell>
        </row>
        <row r="306">
          <cell r="A306">
            <v>0</v>
          </cell>
          <cell r="B306">
            <v>0</v>
          </cell>
          <cell r="C306" t="str">
            <v>4008</v>
          </cell>
        </row>
        <row r="307">
          <cell r="A307" t="str">
            <v>31751523_1</v>
          </cell>
          <cell r="B307" t="str">
            <v/>
          </cell>
          <cell r="C307" t="str">
            <v>3940</v>
          </cell>
        </row>
        <row r="308">
          <cell r="A308" t="str">
            <v>31751534_1</v>
          </cell>
          <cell r="B308" t="str">
            <v/>
          </cell>
          <cell r="C308" t="str">
            <v>6375</v>
          </cell>
        </row>
        <row r="309">
          <cell r="A309">
            <v>0</v>
          </cell>
          <cell r="B309">
            <v>0</v>
          </cell>
          <cell r="C309" t="str">
            <v>6374</v>
          </cell>
        </row>
        <row r="310">
          <cell r="A310" t="str">
            <v>31751545_1</v>
          </cell>
          <cell r="B310" t="str">
            <v/>
          </cell>
          <cell r="C310" t="str">
            <v>53</v>
          </cell>
        </row>
        <row r="311">
          <cell r="A311" t="str">
            <v>31751545_2</v>
          </cell>
          <cell r="B311" t="str">
            <v/>
          </cell>
          <cell r="C311" t="str">
            <v>54</v>
          </cell>
        </row>
        <row r="312">
          <cell r="A312" t="str">
            <v>31751545_3</v>
          </cell>
          <cell r="B312" t="str">
            <v/>
          </cell>
          <cell r="C312" t="str">
            <v>55</v>
          </cell>
        </row>
        <row r="313">
          <cell r="A313" t="str">
            <v>31751559_1</v>
          </cell>
          <cell r="B313" t="str">
            <v/>
          </cell>
          <cell r="C313" t="str">
            <v>3945</v>
          </cell>
        </row>
        <row r="314">
          <cell r="A314" t="str">
            <v>31751578_4</v>
          </cell>
          <cell r="B314" t="str">
            <v/>
          </cell>
          <cell r="C314" t="str">
            <v>3946</v>
          </cell>
        </row>
        <row r="315">
          <cell r="A315" t="str">
            <v>31751578_5</v>
          </cell>
          <cell r="B315" t="str">
            <v/>
          </cell>
          <cell r="C315" t="str">
            <v>3947</v>
          </cell>
        </row>
        <row r="316">
          <cell r="A316" t="str">
            <v>31751580_1</v>
          </cell>
          <cell r="B316" t="str">
            <v/>
          </cell>
          <cell r="C316" t="str">
            <v>1244</v>
          </cell>
        </row>
        <row r="317">
          <cell r="A317" t="str">
            <v>31751580_2</v>
          </cell>
          <cell r="B317" t="str">
            <v/>
          </cell>
          <cell r="C317" t="str">
            <v>1247</v>
          </cell>
        </row>
        <row r="318">
          <cell r="A318" t="str">
            <v>31751589_7</v>
          </cell>
          <cell r="B318">
            <v>0</v>
          </cell>
          <cell r="C318" t="str">
            <v>1279</v>
          </cell>
        </row>
        <row r="319">
          <cell r="A319" t="str">
            <v>31751590_6</v>
          </cell>
          <cell r="B319" t="str">
            <v/>
          </cell>
          <cell r="C319" t="str">
            <v>6380</v>
          </cell>
        </row>
        <row r="320">
          <cell r="A320" t="str">
            <v>31751590_7</v>
          </cell>
          <cell r="B320" t="str">
            <v/>
          </cell>
          <cell r="C320" t="str">
            <v>6381</v>
          </cell>
        </row>
        <row r="321">
          <cell r="A321" t="str">
            <v>31751611_2</v>
          </cell>
          <cell r="B321">
            <v>1</v>
          </cell>
          <cell r="C321" t="str">
            <v>1293</v>
          </cell>
        </row>
        <row r="322">
          <cell r="A322" t="str">
            <v>31751615_1</v>
          </cell>
          <cell r="B322" t="str">
            <v/>
          </cell>
          <cell r="C322" t="str">
            <v>3944</v>
          </cell>
        </row>
        <row r="323">
          <cell r="A323" t="str">
            <v>31751618_1</v>
          </cell>
          <cell r="B323">
            <v>1</v>
          </cell>
          <cell r="C323" t="str">
            <v>1280</v>
          </cell>
        </row>
        <row r="324">
          <cell r="A324">
            <v>0</v>
          </cell>
          <cell r="B324">
            <v>0</v>
          </cell>
          <cell r="C324" t="str">
            <v>1281</v>
          </cell>
        </row>
        <row r="325">
          <cell r="A325" t="str">
            <v>31751632_1</v>
          </cell>
          <cell r="B325">
            <v>1</v>
          </cell>
          <cell r="C325" t="str">
            <v>70</v>
          </cell>
        </row>
        <row r="326">
          <cell r="A326">
            <v>0</v>
          </cell>
          <cell r="B326">
            <v>0</v>
          </cell>
          <cell r="C326" t="str">
            <v>71</v>
          </cell>
        </row>
        <row r="327">
          <cell r="A327">
            <v>0</v>
          </cell>
          <cell r="B327">
            <v>0</v>
          </cell>
          <cell r="C327" t="str">
            <v>72</v>
          </cell>
        </row>
        <row r="328">
          <cell r="A328" t="str">
            <v>31751640_1</v>
          </cell>
          <cell r="B328" t="str">
            <v/>
          </cell>
          <cell r="C328" t="str">
            <v>5009</v>
          </cell>
        </row>
        <row r="329">
          <cell r="A329" t="str">
            <v>31751641_2</v>
          </cell>
          <cell r="B329">
            <v>1</v>
          </cell>
          <cell r="C329" t="str">
            <v>1291</v>
          </cell>
        </row>
        <row r="330">
          <cell r="A330" t="str">
            <v>31751649_1</v>
          </cell>
          <cell r="B330" t="str">
            <v/>
          </cell>
          <cell r="C330" t="str">
            <v>3950</v>
          </cell>
        </row>
        <row r="331">
          <cell r="A331" t="str">
            <v>31774841_4</v>
          </cell>
          <cell r="B331">
            <v>0</v>
          </cell>
          <cell r="C331" t="str">
            <v>70942</v>
          </cell>
        </row>
        <row r="332">
          <cell r="A332" t="str">
            <v>31774861_2</v>
          </cell>
          <cell r="B332">
            <v>2</v>
          </cell>
          <cell r="C332" t="str">
            <v>60769</v>
          </cell>
        </row>
        <row r="333">
          <cell r="A333">
            <v>0</v>
          </cell>
          <cell r="B333">
            <v>0</v>
          </cell>
          <cell r="C333" t="str">
            <v>60784</v>
          </cell>
        </row>
        <row r="334">
          <cell r="A334" t="str">
            <v>31774863_1</v>
          </cell>
          <cell r="B334">
            <v>1</v>
          </cell>
          <cell r="C334" t="str">
            <v>70967</v>
          </cell>
        </row>
        <row r="335">
          <cell r="A335" t="str">
            <v>31774869_7</v>
          </cell>
          <cell r="B335">
            <v>1</v>
          </cell>
          <cell r="C335" t="str">
            <v>60796</v>
          </cell>
        </row>
        <row r="336">
          <cell r="A336" t="str">
            <v>31774872_2</v>
          </cell>
          <cell r="B336" t="str">
            <v/>
          </cell>
          <cell r="C336" t="str">
            <v>9541</v>
          </cell>
        </row>
        <row r="337">
          <cell r="A337" t="str">
            <v>31774876_2</v>
          </cell>
          <cell r="B337">
            <v>1</v>
          </cell>
          <cell r="C337" t="str">
            <v>60781</v>
          </cell>
        </row>
        <row r="338">
          <cell r="A338" t="str">
            <v>31774878_3</v>
          </cell>
          <cell r="B338">
            <v>1</v>
          </cell>
          <cell r="C338" t="str">
            <v>70963</v>
          </cell>
        </row>
        <row r="339">
          <cell r="A339" t="str">
            <v>31774890_1</v>
          </cell>
          <cell r="B339">
            <v>2</v>
          </cell>
          <cell r="C339" t="str">
            <v>60785</v>
          </cell>
        </row>
        <row r="340">
          <cell r="A340" t="str">
            <v>31774891_1</v>
          </cell>
          <cell r="B340">
            <v>12</v>
          </cell>
          <cell r="C340" t="str">
            <v>60687</v>
          </cell>
        </row>
        <row r="341">
          <cell r="A341">
            <v>0</v>
          </cell>
          <cell r="B341">
            <v>3</v>
          </cell>
          <cell r="C341" t="str">
            <v>60766</v>
          </cell>
        </row>
        <row r="342">
          <cell r="A342">
            <v>0</v>
          </cell>
          <cell r="B342">
            <v>1</v>
          </cell>
          <cell r="C342" t="str">
            <v>60776</v>
          </cell>
        </row>
        <row r="343">
          <cell r="A343" t="str">
            <v>31774892_5</v>
          </cell>
          <cell r="B343">
            <v>1</v>
          </cell>
          <cell r="C343" t="str">
            <v>60795</v>
          </cell>
        </row>
        <row r="344">
          <cell r="A344" t="str">
            <v>31774892_6</v>
          </cell>
          <cell r="B344">
            <v>1</v>
          </cell>
          <cell r="C344" t="str">
            <v>60797</v>
          </cell>
        </row>
        <row r="345">
          <cell r="A345" t="str">
            <v>31774893_4</v>
          </cell>
          <cell r="B345">
            <v>-1</v>
          </cell>
          <cell r="C345" t="str">
            <v>70941</v>
          </cell>
        </row>
        <row r="346">
          <cell r="A346" t="str">
            <v>31774893_5</v>
          </cell>
          <cell r="B346">
            <v>2</v>
          </cell>
          <cell r="C346" t="str">
            <v>70953</v>
          </cell>
        </row>
        <row r="347">
          <cell r="A347" t="str">
            <v>31774894_1</v>
          </cell>
          <cell r="B347">
            <v>3</v>
          </cell>
          <cell r="C347" t="str">
            <v>60773</v>
          </cell>
        </row>
        <row r="348">
          <cell r="A348" t="str">
            <v>31774894_6</v>
          </cell>
          <cell r="B348">
            <v>1</v>
          </cell>
          <cell r="C348" t="str">
            <v>60799</v>
          </cell>
        </row>
        <row r="349">
          <cell r="A349" t="str">
            <v>31774898_2</v>
          </cell>
          <cell r="B349">
            <v>2</v>
          </cell>
          <cell r="C349" t="str">
            <v>60782</v>
          </cell>
        </row>
        <row r="350">
          <cell r="A350" t="str">
            <v>31782203_1</v>
          </cell>
          <cell r="B350">
            <v>14</v>
          </cell>
          <cell r="C350" t="str">
            <v>2360</v>
          </cell>
        </row>
        <row r="351">
          <cell r="A351" t="str">
            <v>31782204_2</v>
          </cell>
          <cell r="B351">
            <v>8</v>
          </cell>
          <cell r="C351" t="str">
            <v>2258</v>
          </cell>
        </row>
        <row r="352">
          <cell r="A352" t="str">
            <v>31782206_1</v>
          </cell>
          <cell r="B352">
            <v>14</v>
          </cell>
          <cell r="C352" t="str">
            <v>2428</v>
          </cell>
        </row>
        <row r="353">
          <cell r="A353" t="str">
            <v>31782206_2</v>
          </cell>
          <cell r="B353">
            <v>19</v>
          </cell>
          <cell r="C353" t="str">
            <v>2409</v>
          </cell>
        </row>
        <row r="354">
          <cell r="A354" t="str">
            <v>31782242_2</v>
          </cell>
          <cell r="B354">
            <v>7</v>
          </cell>
          <cell r="C354" t="str">
            <v>11764</v>
          </cell>
        </row>
        <row r="355">
          <cell r="A355" t="str">
            <v>31782245_2</v>
          </cell>
          <cell r="B355">
            <v>2</v>
          </cell>
          <cell r="C355" t="str">
            <v>90052</v>
          </cell>
        </row>
        <row r="356">
          <cell r="A356">
            <v>0</v>
          </cell>
          <cell r="B356">
            <v>0</v>
          </cell>
          <cell r="C356" t="str">
            <v>90057</v>
          </cell>
        </row>
        <row r="357">
          <cell r="A357">
            <v>0</v>
          </cell>
          <cell r="B357">
            <v>0</v>
          </cell>
          <cell r="C357" t="str">
            <v>90062</v>
          </cell>
        </row>
        <row r="358">
          <cell r="A358">
            <v>0</v>
          </cell>
          <cell r="B358">
            <v>0</v>
          </cell>
          <cell r="C358" t="str">
            <v>90061</v>
          </cell>
        </row>
        <row r="359">
          <cell r="A359">
            <v>0</v>
          </cell>
          <cell r="B359">
            <v>0</v>
          </cell>
          <cell r="C359" t="str">
            <v>90060</v>
          </cell>
        </row>
        <row r="360">
          <cell r="A360" t="str">
            <v>31782246_1</v>
          </cell>
          <cell r="B360">
            <v>15</v>
          </cell>
          <cell r="C360" t="str">
            <v>90120</v>
          </cell>
        </row>
        <row r="361">
          <cell r="A361" t="str">
            <v>31782250_1</v>
          </cell>
          <cell r="B361">
            <v>45</v>
          </cell>
          <cell r="C361" t="str">
            <v>16135</v>
          </cell>
        </row>
        <row r="362">
          <cell r="A362" t="str">
            <v>31782311_1</v>
          </cell>
          <cell r="B362">
            <v>6</v>
          </cell>
          <cell r="C362" t="str">
            <v>90190</v>
          </cell>
        </row>
        <row r="363">
          <cell r="A363" t="str">
            <v>31782456_1</v>
          </cell>
          <cell r="B363" t="str">
            <v/>
          </cell>
          <cell r="C363" t="str">
            <v>1670</v>
          </cell>
        </row>
        <row r="364">
          <cell r="A364" t="str">
            <v>31782458_4</v>
          </cell>
          <cell r="B364">
            <v>16</v>
          </cell>
          <cell r="C364" t="str">
            <v>2306</v>
          </cell>
        </row>
        <row r="365">
          <cell r="A365" t="str">
            <v>31782572_1</v>
          </cell>
          <cell r="B365">
            <v>3</v>
          </cell>
          <cell r="C365" t="str">
            <v>14358</v>
          </cell>
        </row>
        <row r="366">
          <cell r="A366" t="str">
            <v>31782572_2</v>
          </cell>
          <cell r="B366">
            <v>3</v>
          </cell>
          <cell r="C366" t="str">
            <v>14359</v>
          </cell>
        </row>
        <row r="367">
          <cell r="A367" t="str">
            <v>31782587_2</v>
          </cell>
          <cell r="B367">
            <v>6</v>
          </cell>
          <cell r="C367" t="str">
            <v>90192</v>
          </cell>
        </row>
        <row r="368">
          <cell r="A368">
            <v>0</v>
          </cell>
          <cell r="B368">
            <v>0</v>
          </cell>
          <cell r="C368" t="str">
            <v>90183</v>
          </cell>
        </row>
        <row r="369">
          <cell r="A369">
            <v>0</v>
          </cell>
          <cell r="B369">
            <v>0</v>
          </cell>
          <cell r="C369" t="str">
            <v>90184</v>
          </cell>
        </row>
        <row r="370">
          <cell r="A370" t="str">
            <v>31782589_1</v>
          </cell>
          <cell r="B370">
            <v>6</v>
          </cell>
          <cell r="C370" t="str">
            <v>90193</v>
          </cell>
        </row>
        <row r="371">
          <cell r="A371" t="str">
            <v>31782613_1</v>
          </cell>
          <cell r="B371">
            <v>21</v>
          </cell>
          <cell r="C371" t="str">
            <v>2253</v>
          </cell>
        </row>
        <row r="372">
          <cell r="A372" t="str">
            <v>31782622_1</v>
          </cell>
          <cell r="B372">
            <v>15</v>
          </cell>
          <cell r="C372" t="str">
            <v>90123</v>
          </cell>
        </row>
        <row r="373">
          <cell r="A373">
            <v>0</v>
          </cell>
          <cell r="B373">
            <v>2</v>
          </cell>
          <cell r="C373" t="str">
            <v>90056</v>
          </cell>
        </row>
        <row r="374">
          <cell r="A374" t="str">
            <v>31782623_1</v>
          </cell>
          <cell r="B374">
            <v>7</v>
          </cell>
          <cell r="C374" t="str">
            <v>90176</v>
          </cell>
        </row>
        <row r="375">
          <cell r="A375" t="str">
            <v>31782626_1</v>
          </cell>
          <cell r="B375">
            <v>7</v>
          </cell>
          <cell r="C375" t="str">
            <v>90180</v>
          </cell>
        </row>
        <row r="376">
          <cell r="A376" t="str">
            <v>31782688_1</v>
          </cell>
          <cell r="B376">
            <v>17</v>
          </cell>
          <cell r="C376" t="str">
            <v>1103</v>
          </cell>
        </row>
        <row r="377">
          <cell r="A377" t="str">
            <v>31782689_1</v>
          </cell>
          <cell r="B377" t="str">
            <v/>
          </cell>
          <cell r="C377" t="str">
            <v>1118</v>
          </cell>
        </row>
        <row r="378">
          <cell r="A378" t="str">
            <v>31782761_1</v>
          </cell>
          <cell r="B378">
            <v>26</v>
          </cell>
          <cell r="C378" t="str">
            <v>14308</v>
          </cell>
        </row>
        <row r="379">
          <cell r="A379">
            <v>0</v>
          </cell>
          <cell r="B379">
            <v>0</v>
          </cell>
          <cell r="C379" t="str">
            <v>14323</v>
          </cell>
        </row>
        <row r="380">
          <cell r="A380" t="str">
            <v>31782815_1</v>
          </cell>
          <cell r="B380">
            <v>7</v>
          </cell>
          <cell r="C380" t="str">
            <v>2303</v>
          </cell>
        </row>
        <row r="381">
          <cell r="A381" t="str">
            <v>31782831_1</v>
          </cell>
          <cell r="B381">
            <v>25</v>
          </cell>
          <cell r="C381" t="str">
            <v>2299</v>
          </cell>
        </row>
        <row r="382">
          <cell r="A382">
            <v>0</v>
          </cell>
          <cell r="B382">
            <v>0</v>
          </cell>
          <cell r="C382" t="str">
            <v>2110</v>
          </cell>
        </row>
        <row r="383">
          <cell r="A383" t="str">
            <v>31782836_2</v>
          </cell>
          <cell r="B383">
            <v>20</v>
          </cell>
          <cell r="C383" t="str">
            <v>2371</v>
          </cell>
        </row>
        <row r="384">
          <cell r="A384" t="str">
            <v>31782922_2</v>
          </cell>
          <cell r="B384">
            <v>20</v>
          </cell>
          <cell r="C384" t="str">
            <v>2352</v>
          </cell>
        </row>
        <row r="385">
          <cell r="A385" t="str">
            <v>31782922_4</v>
          </cell>
          <cell r="B385">
            <v>16</v>
          </cell>
          <cell r="C385" t="str">
            <v>2373</v>
          </cell>
        </row>
        <row r="386">
          <cell r="A386" t="str">
            <v>31782945_3</v>
          </cell>
          <cell r="B386">
            <v>4</v>
          </cell>
          <cell r="C386" t="str">
            <v>6551</v>
          </cell>
        </row>
        <row r="387">
          <cell r="A387" t="str">
            <v>31782991_1</v>
          </cell>
          <cell r="B387">
            <v>40</v>
          </cell>
          <cell r="C387" t="str">
            <v>2173</v>
          </cell>
        </row>
        <row r="388">
          <cell r="A388">
            <v>0</v>
          </cell>
          <cell r="B388">
            <v>0</v>
          </cell>
          <cell r="C388" t="str">
            <v>2171</v>
          </cell>
        </row>
        <row r="389">
          <cell r="A389" t="str">
            <v>31782995_1</v>
          </cell>
          <cell r="B389">
            <v>10</v>
          </cell>
          <cell r="C389" t="str">
            <v>2487</v>
          </cell>
        </row>
        <row r="390">
          <cell r="A390" t="str">
            <v>31783053_1</v>
          </cell>
          <cell r="B390">
            <v>1</v>
          </cell>
          <cell r="C390" t="str">
            <v>2386</v>
          </cell>
        </row>
        <row r="391">
          <cell r="A391" t="str">
            <v>31783053_3</v>
          </cell>
          <cell r="B391">
            <v>46</v>
          </cell>
          <cell r="C391" t="str">
            <v>2182</v>
          </cell>
        </row>
        <row r="392">
          <cell r="A392" t="str">
            <v>31783111_1</v>
          </cell>
          <cell r="B392">
            <v>1</v>
          </cell>
          <cell r="C392" t="str">
            <v>11808</v>
          </cell>
        </row>
        <row r="393">
          <cell r="A393" t="str">
            <v>31783116_1</v>
          </cell>
          <cell r="B393">
            <v>1</v>
          </cell>
          <cell r="C393" t="str">
            <v>1916</v>
          </cell>
        </row>
        <row r="394">
          <cell r="A394" t="str">
            <v>31783121_1</v>
          </cell>
          <cell r="B394">
            <v>8</v>
          </cell>
          <cell r="C394" t="str">
            <v>1707</v>
          </cell>
        </row>
        <row r="395">
          <cell r="A395" t="str">
            <v>31783122_1</v>
          </cell>
          <cell r="B395">
            <v>9</v>
          </cell>
          <cell r="C395" t="str">
            <v>1234</v>
          </cell>
        </row>
        <row r="396">
          <cell r="A396" t="str">
            <v>31783131_2</v>
          </cell>
          <cell r="B396">
            <v>2</v>
          </cell>
          <cell r="C396" t="str">
            <v>14347</v>
          </cell>
        </row>
        <row r="397">
          <cell r="A397" t="str">
            <v>31783132_1</v>
          </cell>
          <cell r="B397">
            <v>14</v>
          </cell>
          <cell r="C397" t="str">
            <v>1151</v>
          </cell>
        </row>
        <row r="398">
          <cell r="A398" t="str">
            <v>31783134_1</v>
          </cell>
          <cell r="B398">
            <v>1</v>
          </cell>
          <cell r="C398" t="str">
            <v>1915</v>
          </cell>
        </row>
        <row r="399">
          <cell r="A399" t="str">
            <v>31783136_2</v>
          </cell>
          <cell r="B399">
            <v>9</v>
          </cell>
          <cell r="C399" t="str">
            <v>1210</v>
          </cell>
        </row>
        <row r="400">
          <cell r="A400" t="str">
            <v>31783136_3</v>
          </cell>
          <cell r="B400">
            <v>9</v>
          </cell>
          <cell r="C400" t="str">
            <v>1211</v>
          </cell>
        </row>
        <row r="401">
          <cell r="A401" t="str">
            <v>31783142_1</v>
          </cell>
          <cell r="B401">
            <v>1</v>
          </cell>
          <cell r="C401" t="str">
            <v>2490</v>
          </cell>
        </row>
        <row r="402">
          <cell r="A402" t="str">
            <v>31783223_3</v>
          </cell>
          <cell r="B402">
            <v>17</v>
          </cell>
          <cell r="C402" t="str">
            <v>2359</v>
          </cell>
        </row>
        <row r="403">
          <cell r="A403" t="str">
            <v>31783224_1</v>
          </cell>
          <cell r="B403">
            <v>0</v>
          </cell>
          <cell r="C403" t="str">
            <v>2162</v>
          </cell>
        </row>
        <row r="404">
          <cell r="A404" t="str">
            <v>31783224_3</v>
          </cell>
          <cell r="B404">
            <v>1</v>
          </cell>
          <cell r="C404" t="str">
            <v>2484</v>
          </cell>
        </row>
        <row r="405">
          <cell r="A405" t="str">
            <v>31783228_3</v>
          </cell>
          <cell r="B405">
            <v>4</v>
          </cell>
          <cell r="C405" t="str">
            <v>2327</v>
          </cell>
        </row>
        <row r="406">
          <cell r="A406" t="str">
            <v>31783231_1</v>
          </cell>
          <cell r="B406">
            <v>7</v>
          </cell>
          <cell r="C406" t="str">
            <v>1206</v>
          </cell>
        </row>
        <row r="407">
          <cell r="A407" t="str">
            <v>31783232_1</v>
          </cell>
          <cell r="B407">
            <v>7</v>
          </cell>
          <cell r="C407" t="str">
            <v>1243</v>
          </cell>
        </row>
        <row r="408">
          <cell r="A408" t="str">
            <v>31783239_2</v>
          </cell>
          <cell r="B408">
            <v>9</v>
          </cell>
          <cell r="C408" t="str">
            <v>1236</v>
          </cell>
        </row>
        <row r="409">
          <cell r="A409" t="str">
            <v>31783241_5</v>
          </cell>
          <cell r="B409">
            <v>16</v>
          </cell>
          <cell r="C409" t="str">
            <v>2372</v>
          </cell>
        </row>
        <row r="410">
          <cell r="A410" t="str">
            <v>31783242_4</v>
          </cell>
          <cell r="B410">
            <v>17</v>
          </cell>
          <cell r="C410" t="str">
            <v>2368</v>
          </cell>
        </row>
        <row r="411">
          <cell r="A411" t="str">
            <v>31783242_5</v>
          </cell>
          <cell r="B411">
            <v>10</v>
          </cell>
          <cell r="C411" t="str">
            <v>2374</v>
          </cell>
        </row>
        <row r="412">
          <cell r="A412" t="str">
            <v>31783248_3</v>
          </cell>
          <cell r="B412">
            <v>1</v>
          </cell>
          <cell r="C412" t="str">
            <v>2376</v>
          </cell>
        </row>
        <row r="413">
          <cell r="A413" t="str">
            <v>31783256_7</v>
          </cell>
          <cell r="B413">
            <v>4</v>
          </cell>
          <cell r="C413" t="str">
            <v>2404</v>
          </cell>
        </row>
        <row r="414">
          <cell r="A414" t="str">
            <v>31783258_2</v>
          </cell>
          <cell r="B414">
            <v>19</v>
          </cell>
          <cell r="C414" t="str">
            <v>2395</v>
          </cell>
        </row>
        <row r="415">
          <cell r="A415" t="str">
            <v>31783258_6</v>
          </cell>
          <cell r="B415">
            <v>1</v>
          </cell>
          <cell r="C415" t="str">
            <v>2396</v>
          </cell>
        </row>
        <row r="416">
          <cell r="A416" t="str">
            <v>31783259_7</v>
          </cell>
          <cell r="B416">
            <v>4</v>
          </cell>
          <cell r="C416" t="str">
            <v>2405</v>
          </cell>
        </row>
        <row r="417">
          <cell r="A417" t="str">
            <v>31783260_2</v>
          </cell>
          <cell r="B417">
            <v>1</v>
          </cell>
          <cell r="C417" t="str">
            <v>2375</v>
          </cell>
        </row>
        <row r="418">
          <cell r="A418" t="str">
            <v>31783260_8</v>
          </cell>
          <cell r="B418">
            <v>19</v>
          </cell>
          <cell r="C418" t="str">
            <v>2407</v>
          </cell>
        </row>
        <row r="419">
          <cell r="A419" t="str">
            <v>31783262_6</v>
          </cell>
          <cell r="B419">
            <v>19</v>
          </cell>
          <cell r="C419" t="str">
            <v>2397</v>
          </cell>
        </row>
        <row r="420">
          <cell r="A420" t="str">
            <v>31783263_2</v>
          </cell>
          <cell r="B420">
            <v>19</v>
          </cell>
          <cell r="C420" t="str">
            <v>2398</v>
          </cell>
        </row>
        <row r="421">
          <cell r="A421" t="str">
            <v>31783264_3</v>
          </cell>
          <cell r="B421" t="str">
            <v/>
          </cell>
          <cell r="C421" t="str">
            <v>2284</v>
          </cell>
        </row>
        <row r="422">
          <cell r="A422" t="str">
            <v>31783264_8</v>
          </cell>
          <cell r="B422">
            <v>16</v>
          </cell>
          <cell r="C422" t="str">
            <v>2351</v>
          </cell>
        </row>
        <row r="423">
          <cell r="A423" t="str">
            <v>31783265_1</v>
          </cell>
          <cell r="B423">
            <v>10</v>
          </cell>
          <cell r="C423" t="str">
            <v>2257</v>
          </cell>
        </row>
        <row r="424">
          <cell r="A424" t="str">
            <v>31783268_1</v>
          </cell>
          <cell r="B424" t="str">
            <v/>
          </cell>
          <cell r="C424" t="str">
            <v>2446</v>
          </cell>
        </row>
        <row r="425">
          <cell r="A425">
            <v>0</v>
          </cell>
          <cell r="B425">
            <v>11</v>
          </cell>
          <cell r="C425" t="str">
            <v>2339</v>
          </cell>
        </row>
        <row r="426">
          <cell r="A426" t="str">
            <v>31783268_2</v>
          </cell>
          <cell r="B426">
            <v>6</v>
          </cell>
          <cell r="C426" t="str">
            <v>2154</v>
          </cell>
        </row>
        <row r="427">
          <cell r="A427" t="str">
            <v>31783268_3</v>
          </cell>
          <cell r="B427">
            <v>27</v>
          </cell>
          <cell r="C427" t="str">
            <v>2133</v>
          </cell>
        </row>
        <row r="428">
          <cell r="A428">
            <v>0</v>
          </cell>
          <cell r="B428">
            <v>13</v>
          </cell>
          <cell r="C428" t="str">
            <v>2280</v>
          </cell>
        </row>
        <row r="429">
          <cell r="A429" t="str">
            <v>31783269_1</v>
          </cell>
          <cell r="B429">
            <v>16</v>
          </cell>
          <cell r="C429" t="str">
            <v>2429</v>
          </cell>
        </row>
        <row r="430">
          <cell r="A430" t="str">
            <v>31783269_2</v>
          </cell>
          <cell r="B430">
            <v>24</v>
          </cell>
          <cell r="C430" t="str">
            <v>2256</v>
          </cell>
        </row>
        <row r="431">
          <cell r="A431" t="str">
            <v>31783285_1</v>
          </cell>
          <cell r="B431">
            <v>14</v>
          </cell>
          <cell r="C431" t="str">
            <v>2616</v>
          </cell>
        </row>
        <row r="432">
          <cell r="A432">
            <v>0</v>
          </cell>
          <cell r="B432">
            <v>0</v>
          </cell>
          <cell r="C432" t="str">
            <v>2617</v>
          </cell>
        </row>
        <row r="433">
          <cell r="A433" t="str">
            <v>31783285_2</v>
          </cell>
          <cell r="B433">
            <v>0</v>
          </cell>
          <cell r="C433" t="str">
            <v>2618</v>
          </cell>
        </row>
        <row r="434">
          <cell r="A434" t="str">
            <v>31783301_1</v>
          </cell>
          <cell r="B434">
            <v>36</v>
          </cell>
          <cell r="C434" t="str">
            <v>11754</v>
          </cell>
        </row>
        <row r="435">
          <cell r="A435">
            <v>0</v>
          </cell>
          <cell r="B435">
            <v>0</v>
          </cell>
          <cell r="C435" t="str">
            <v>11757</v>
          </cell>
        </row>
        <row r="436">
          <cell r="A436">
            <v>0</v>
          </cell>
          <cell r="B436">
            <v>0</v>
          </cell>
          <cell r="C436" t="str">
            <v>11760</v>
          </cell>
        </row>
        <row r="437">
          <cell r="A437" t="str">
            <v>31783319_2</v>
          </cell>
          <cell r="B437">
            <v>4</v>
          </cell>
          <cell r="C437" t="str">
            <v>1847</v>
          </cell>
        </row>
        <row r="438">
          <cell r="A438" t="str">
            <v>31783330_1</v>
          </cell>
          <cell r="B438" t="str">
            <v/>
          </cell>
          <cell r="C438" t="str">
            <v>2448</v>
          </cell>
        </row>
        <row r="439">
          <cell r="A439">
            <v>0</v>
          </cell>
          <cell r="B439">
            <v>1</v>
          </cell>
          <cell r="C439" t="str">
            <v>2367</v>
          </cell>
        </row>
        <row r="440">
          <cell r="A440" t="str">
            <v>31783332_1</v>
          </cell>
          <cell r="B440">
            <v>33</v>
          </cell>
          <cell r="C440" t="str">
            <v>11758</v>
          </cell>
        </row>
        <row r="441">
          <cell r="A441">
            <v>0</v>
          </cell>
          <cell r="B441">
            <v>0</v>
          </cell>
          <cell r="C441" t="str">
            <v>11761</v>
          </cell>
        </row>
        <row r="442">
          <cell r="A442" t="str">
            <v>31783333_1</v>
          </cell>
          <cell r="B442">
            <v>2</v>
          </cell>
          <cell r="C442" t="str">
            <v>11787</v>
          </cell>
        </row>
        <row r="443">
          <cell r="A443" t="str">
            <v>31783334_1</v>
          </cell>
          <cell r="B443">
            <v>0</v>
          </cell>
          <cell r="C443" t="str">
            <v>1114</v>
          </cell>
        </row>
        <row r="444">
          <cell r="A444" t="str">
            <v>31783335_1</v>
          </cell>
          <cell r="B444">
            <v>1</v>
          </cell>
          <cell r="C444" t="str">
            <v>11795</v>
          </cell>
        </row>
        <row r="445">
          <cell r="A445" t="str">
            <v>31783336_1</v>
          </cell>
          <cell r="B445">
            <v>9</v>
          </cell>
          <cell r="C445" t="str">
            <v>11793</v>
          </cell>
        </row>
        <row r="446">
          <cell r="A446" t="str">
            <v>31783339_1</v>
          </cell>
          <cell r="B446" t="str">
            <v/>
          </cell>
          <cell r="C446" t="str">
            <v>1725</v>
          </cell>
        </row>
        <row r="447">
          <cell r="A447" t="str">
            <v>31783340_1</v>
          </cell>
          <cell r="B447" t="str">
            <v/>
          </cell>
          <cell r="C447" t="str">
            <v>1724</v>
          </cell>
        </row>
        <row r="448">
          <cell r="A448" t="str">
            <v>31783341_1</v>
          </cell>
          <cell r="B448">
            <v>1</v>
          </cell>
          <cell r="C448" t="str">
            <v>11806</v>
          </cell>
        </row>
        <row r="449">
          <cell r="A449" t="str">
            <v>31783342_1</v>
          </cell>
          <cell r="B449">
            <v>1</v>
          </cell>
          <cell r="C449" t="str">
            <v>11796</v>
          </cell>
        </row>
        <row r="450">
          <cell r="A450" t="str">
            <v>31783343_1</v>
          </cell>
          <cell r="B450">
            <v>2</v>
          </cell>
          <cell r="C450" t="str">
            <v>1257</v>
          </cell>
        </row>
        <row r="451">
          <cell r="A451" t="str">
            <v>31783346_1</v>
          </cell>
          <cell r="B451">
            <v>1</v>
          </cell>
          <cell r="C451" t="str">
            <v>11792</v>
          </cell>
        </row>
        <row r="452">
          <cell r="A452" t="str">
            <v>31783357_1</v>
          </cell>
          <cell r="B452" t="str">
            <v/>
          </cell>
          <cell r="C452" t="str">
            <v>2216</v>
          </cell>
        </row>
        <row r="453">
          <cell r="A453" t="str">
            <v>31783486_1</v>
          </cell>
          <cell r="B453">
            <v>25</v>
          </cell>
          <cell r="C453" t="str">
            <v>1860</v>
          </cell>
        </row>
        <row r="454">
          <cell r="A454" t="str">
            <v>31783630_1</v>
          </cell>
          <cell r="B454">
            <v>26</v>
          </cell>
          <cell r="C454" t="str">
            <v>90018</v>
          </cell>
        </row>
        <row r="455">
          <cell r="A455" t="str">
            <v>31783632_1</v>
          </cell>
          <cell r="B455">
            <v>14</v>
          </cell>
          <cell r="C455" t="str">
            <v>2350</v>
          </cell>
        </row>
        <row r="456">
          <cell r="A456" t="str">
            <v>31783632_2</v>
          </cell>
          <cell r="B456">
            <v>19</v>
          </cell>
          <cell r="C456" t="str">
            <v>2399</v>
          </cell>
        </row>
        <row r="457">
          <cell r="A457" t="str">
            <v>31783634_2</v>
          </cell>
          <cell r="B457">
            <v>17</v>
          </cell>
          <cell r="C457" t="str">
            <v>2369</v>
          </cell>
        </row>
        <row r="458">
          <cell r="A458">
            <v>0</v>
          </cell>
          <cell r="B458">
            <v>1</v>
          </cell>
          <cell r="C458" t="str">
            <v>2486</v>
          </cell>
        </row>
        <row r="459">
          <cell r="A459" t="str">
            <v>31783634_3</v>
          </cell>
          <cell r="B459">
            <v>1</v>
          </cell>
          <cell r="C459" t="str">
            <v>2394</v>
          </cell>
        </row>
        <row r="460">
          <cell r="A460" t="str">
            <v>31783634_4</v>
          </cell>
          <cell r="B460">
            <v>1</v>
          </cell>
          <cell r="C460" t="str">
            <v>2322</v>
          </cell>
        </row>
        <row r="461">
          <cell r="A461" t="str">
            <v>31783634_5</v>
          </cell>
          <cell r="B461">
            <v>19</v>
          </cell>
          <cell r="C461" t="str">
            <v>2075</v>
          </cell>
        </row>
        <row r="462">
          <cell r="A462" t="str">
            <v>31783635_1</v>
          </cell>
          <cell r="B462">
            <v>1</v>
          </cell>
          <cell r="C462" t="str">
            <v>2344</v>
          </cell>
        </row>
        <row r="463">
          <cell r="A463">
            <v>0</v>
          </cell>
          <cell r="B463">
            <v>0</v>
          </cell>
          <cell r="C463" t="str">
            <v>2387</v>
          </cell>
        </row>
        <row r="464">
          <cell r="A464" t="str">
            <v>31783635_3</v>
          </cell>
          <cell r="B464">
            <v>6</v>
          </cell>
          <cell r="C464" t="str">
            <v>2465</v>
          </cell>
        </row>
        <row r="465">
          <cell r="A465" t="str">
            <v>31783635_4</v>
          </cell>
          <cell r="B465">
            <v>2</v>
          </cell>
          <cell r="C465" t="str">
            <v>2325</v>
          </cell>
        </row>
        <row r="466">
          <cell r="A466" t="str">
            <v>31783635_5</v>
          </cell>
          <cell r="B466">
            <v>17</v>
          </cell>
          <cell r="C466" t="str">
            <v>2324</v>
          </cell>
        </row>
        <row r="467">
          <cell r="A467" t="str">
            <v>31783640_1</v>
          </cell>
          <cell r="B467">
            <v>26</v>
          </cell>
          <cell r="C467" t="str">
            <v>14294</v>
          </cell>
        </row>
        <row r="468">
          <cell r="A468" t="str">
            <v>31783641_1</v>
          </cell>
          <cell r="B468">
            <v>26</v>
          </cell>
          <cell r="C468" t="str">
            <v>14272</v>
          </cell>
        </row>
        <row r="469">
          <cell r="A469" t="str">
            <v>31783642_1</v>
          </cell>
          <cell r="B469">
            <v>7</v>
          </cell>
          <cell r="C469" t="str">
            <v>5512</v>
          </cell>
        </row>
        <row r="470">
          <cell r="A470" t="str">
            <v>31783643_1</v>
          </cell>
          <cell r="B470">
            <v>2</v>
          </cell>
          <cell r="C470" t="str">
            <v>5511</v>
          </cell>
        </row>
        <row r="471">
          <cell r="A471" t="str">
            <v>31783644_1</v>
          </cell>
          <cell r="B471">
            <v>2</v>
          </cell>
          <cell r="C471" t="str">
            <v>5519</v>
          </cell>
        </row>
        <row r="472">
          <cell r="A472" t="str">
            <v>31783649_1</v>
          </cell>
          <cell r="B472">
            <v>27</v>
          </cell>
          <cell r="C472" t="str">
            <v>5505</v>
          </cell>
        </row>
        <row r="473">
          <cell r="A473" t="str">
            <v>31783650_1</v>
          </cell>
          <cell r="B473" t="str">
            <v/>
          </cell>
          <cell r="C473" t="str">
            <v>5523</v>
          </cell>
        </row>
        <row r="474">
          <cell r="A474" t="str">
            <v>31783667_1</v>
          </cell>
          <cell r="B474">
            <v>2</v>
          </cell>
          <cell r="C474" t="str">
            <v>1112</v>
          </cell>
        </row>
        <row r="475">
          <cell r="A475" t="str">
            <v>31783667_2</v>
          </cell>
          <cell r="B475">
            <v>2</v>
          </cell>
          <cell r="C475" t="str">
            <v>1113</v>
          </cell>
        </row>
        <row r="476">
          <cell r="A476" t="str">
            <v>31783673_1</v>
          </cell>
          <cell r="B476">
            <v>4</v>
          </cell>
          <cell r="C476" t="str">
            <v>1848</v>
          </cell>
        </row>
        <row r="477">
          <cell r="A477" t="str">
            <v>31783674_1</v>
          </cell>
          <cell r="B477">
            <v>70</v>
          </cell>
          <cell r="C477" t="str">
            <v>1523</v>
          </cell>
        </row>
        <row r="478">
          <cell r="A478" t="str">
            <v>31783675_1</v>
          </cell>
          <cell r="B478">
            <v>0</v>
          </cell>
          <cell r="C478" t="str">
            <v>1868</v>
          </cell>
        </row>
        <row r="479">
          <cell r="A479" t="str">
            <v>31783678_1</v>
          </cell>
          <cell r="B479">
            <v>1</v>
          </cell>
          <cell r="C479" t="str">
            <v>11797</v>
          </cell>
        </row>
        <row r="480">
          <cell r="A480" t="str">
            <v>31783678_2</v>
          </cell>
          <cell r="B480">
            <v>1</v>
          </cell>
          <cell r="C480" t="str">
            <v>11812</v>
          </cell>
        </row>
        <row r="481">
          <cell r="A481" t="str">
            <v>31783698_1</v>
          </cell>
          <cell r="B481">
            <v>1</v>
          </cell>
          <cell r="C481" t="str">
            <v>1115</v>
          </cell>
        </row>
        <row r="482">
          <cell r="A482" t="str">
            <v>31783699_1</v>
          </cell>
          <cell r="B482">
            <v>2</v>
          </cell>
          <cell r="C482" t="str">
            <v>1116</v>
          </cell>
        </row>
        <row r="483">
          <cell r="A483" t="str">
            <v>31783730_1</v>
          </cell>
          <cell r="B483">
            <v>26</v>
          </cell>
          <cell r="C483" t="str">
            <v>90050</v>
          </cell>
        </row>
        <row r="484">
          <cell r="A484" t="str">
            <v>31783765_2</v>
          </cell>
          <cell r="B484">
            <v>8</v>
          </cell>
          <cell r="C484" t="str">
            <v>1202</v>
          </cell>
        </row>
        <row r="485">
          <cell r="A485" t="str">
            <v>31783864_1</v>
          </cell>
          <cell r="B485" t="str">
            <v/>
          </cell>
          <cell r="C485" t="str">
            <v>2263</v>
          </cell>
        </row>
        <row r="486">
          <cell r="A486">
            <v>0</v>
          </cell>
          <cell r="B486">
            <v>0</v>
          </cell>
          <cell r="C486" t="str">
            <v>2262</v>
          </cell>
        </row>
        <row r="487">
          <cell r="A487">
            <v>0</v>
          </cell>
          <cell r="B487">
            <v>0</v>
          </cell>
          <cell r="C487" t="str">
            <v>2464</v>
          </cell>
        </row>
        <row r="488">
          <cell r="A488">
            <v>0</v>
          </cell>
          <cell r="B488">
            <v>7</v>
          </cell>
          <cell r="C488" t="str">
            <v>2261</v>
          </cell>
        </row>
        <row r="489">
          <cell r="A489" t="str">
            <v>31783865_1</v>
          </cell>
          <cell r="B489">
            <v>3</v>
          </cell>
          <cell r="C489" t="str">
            <v>6577</v>
          </cell>
        </row>
        <row r="490">
          <cell r="A490">
            <v>0</v>
          </cell>
          <cell r="B490">
            <v>0</v>
          </cell>
          <cell r="C490" t="str">
            <v>6575</v>
          </cell>
        </row>
        <row r="491">
          <cell r="A491" t="str">
            <v>31783867_1</v>
          </cell>
          <cell r="B491">
            <v>4</v>
          </cell>
          <cell r="C491" t="str">
            <v>6572</v>
          </cell>
        </row>
        <row r="492">
          <cell r="A492">
            <v>0</v>
          </cell>
          <cell r="B492">
            <v>0</v>
          </cell>
          <cell r="C492" t="str">
            <v>6573</v>
          </cell>
        </row>
        <row r="493">
          <cell r="A493">
            <v>0</v>
          </cell>
          <cell r="B493">
            <v>1</v>
          </cell>
          <cell r="C493" t="str">
            <v>6571</v>
          </cell>
        </row>
        <row r="494">
          <cell r="A494" t="str">
            <v>31783867_2</v>
          </cell>
          <cell r="B494">
            <v>2</v>
          </cell>
          <cell r="C494" t="str">
            <v>6564</v>
          </cell>
        </row>
        <row r="495">
          <cell r="A495" t="str">
            <v>31783869_1</v>
          </cell>
          <cell r="B495">
            <v>3</v>
          </cell>
          <cell r="C495" t="str">
            <v>6570</v>
          </cell>
        </row>
        <row r="496">
          <cell r="A496">
            <v>0</v>
          </cell>
          <cell r="B496">
            <v>2</v>
          </cell>
          <cell r="C496" t="str">
            <v>6578</v>
          </cell>
        </row>
        <row r="497">
          <cell r="A497" t="str">
            <v>31783873_1</v>
          </cell>
          <cell r="B497" t="str">
            <v/>
          </cell>
          <cell r="C497" t="str">
            <v>2264</v>
          </cell>
        </row>
        <row r="498">
          <cell r="A498" t="str">
            <v>31783876_2</v>
          </cell>
          <cell r="B498">
            <v>3</v>
          </cell>
          <cell r="C498" t="str">
            <v>6576</v>
          </cell>
        </row>
        <row r="499">
          <cell r="A499" t="str">
            <v>31783877_1</v>
          </cell>
          <cell r="B499">
            <v>3</v>
          </cell>
          <cell r="C499" t="str">
            <v>6574</v>
          </cell>
        </row>
        <row r="500">
          <cell r="A500" t="str">
            <v>31783907_1</v>
          </cell>
          <cell r="B500">
            <v>7</v>
          </cell>
          <cell r="C500" t="str">
            <v>90181</v>
          </cell>
        </row>
        <row r="501">
          <cell r="A501" t="str">
            <v>31783918_1</v>
          </cell>
          <cell r="B501" t="str">
            <v/>
          </cell>
          <cell r="C501" t="str">
            <v>2260</v>
          </cell>
        </row>
        <row r="502">
          <cell r="A502">
            <v>0</v>
          </cell>
          <cell r="B502">
            <v>0</v>
          </cell>
          <cell r="C502" t="str">
            <v>2259</v>
          </cell>
        </row>
        <row r="503">
          <cell r="A503" t="str">
            <v>31783960_3</v>
          </cell>
          <cell r="B503" t="str">
            <v/>
          </cell>
          <cell r="C503" t="str">
            <v>2341</v>
          </cell>
        </row>
        <row r="504">
          <cell r="A504" t="str">
            <v>31783964_1</v>
          </cell>
          <cell r="B504">
            <v>7</v>
          </cell>
          <cell r="C504" t="str">
            <v>1213</v>
          </cell>
        </row>
        <row r="505">
          <cell r="A505" t="str">
            <v>31783967_1</v>
          </cell>
          <cell r="B505">
            <v>27</v>
          </cell>
          <cell r="C505" t="str">
            <v>1730</v>
          </cell>
        </row>
        <row r="506">
          <cell r="A506" t="str">
            <v>31783967_2</v>
          </cell>
          <cell r="B506">
            <v>27</v>
          </cell>
          <cell r="C506" t="str">
            <v>1731</v>
          </cell>
        </row>
        <row r="507">
          <cell r="A507" t="str">
            <v>31783969_1</v>
          </cell>
          <cell r="B507">
            <v>40</v>
          </cell>
          <cell r="C507" t="str">
            <v>1734</v>
          </cell>
        </row>
        <row r="508">
          <cell r="A508" t="str">
            <v>31783969_2</v>
          </cell>
          <cell r="B508">
            <v>28</v>
          </cell>
          <cell r="C508" t="str">
            <v>1735</v>
          </cell>
        </row>
        <row r="509">
          <cell r="A509" t="str">
            <v>31783970_1</v>
          </cell>
          <cell r="B509" t="str">
            <v/>
          </cell>
          <cell r="C509" t="str">
            <v>1732</v>
          </cell>
        </row>
        <row r="510">
          <cell r="A510" t="str">
            <v>31783970_2</v>
          </cell>
          <cell r="B510">
            <v>9</v>
          </cell>
          <cell r="C510" t="str">
            <v>1733</v>
          </cell>
        </row>
        <row r="511">
          <cell r="A511" t="str">
            <v>31783971_1</v>
          </cell>
          <cell r="B511" t="str">
            <v/>
          </cell>
          <cell r="C511" t="str">
            <v>1866</v>
          </cell>
        </row>
        <row r="512">
          <cell r="A512" t="str">
            <v>31783971_2</v>
          </cell>
          <cell r="B512" t="str">
            <v/>
          </cell>
          <cell r="C512" t="str">
            <v>1867</v>
          </cell>
        </row>
        <row r="513">
          <cell r="A513" t="str">
            <v>31783972_1</v>
          </cell>
          <cell r="B513" t="str">
            <v/>
          </cell>
          <cell r="C513" t="str">
            <v>1862</v>
          </cell>
        </row>
        <row r="514">
          <cell r="A514" t="str">
            <v>31783972_2</v>
          </cell>
          <cell r="B514" t="str">
            <v/>
          </cell>
          <cell r="C514" t="str">
            <v>1863</v>
          </cell>
        </row>
        <row r="515">
          <cell r="A515" t="str">
            <v>31783973_1</v>
          </cell>
          <cell r="B515">
            <v>33</v>
          </cell>
          <cell r="C515" t="str">
            <v>1864</v>
          </cell>
        </row>
        <row r="516">
          <cell r="A516" t="str">
            <v>31783973_2</v>
          </cell>
          <cell r="B516">
            <v>33</v>
          </cell>
          <cell r="C516" t="str">
            <v>1865</v>
          </cell>
        </row>
        <row r="517">
          <cell r="A517" t="str">
            <v>31783974_1</v>
          </cell>
          <cell r="B517">
            <v>12</v>
          </cell>
          <cell r="C517" t="str">
            <v>1119</v>
          </cell>
        </row>
        <row r="518">
          <cell r="A518" t="str">
            <v>31783975_1</v>
          </cell>
          <cell r="B518">
            <v>9</v>
          </cell>
          <cell r="C518" t="str">
            <v>1121</v>
          </cell>
        </row>
        <row r="519">
          <cell r="A519" t="str">
            <v>31783976_1</v>
          </cell>
          <cell r="B519">
            <v>15</v>
          </cell>
          <cell r="C519" t="str">
            <v>1122</v>
          </cell>
        </row>
        <row r="520">
          <cell r="A520">
            <v>0</v>
          </cell>
          <cell r="B520">
            <v>12</v>
          </cell>
          <cell r="C520" t="str">
            <v>1254</v>
          </cell>
        </row>
        <row r="521">
          <cell r="A521" t="str">
            <v>31783977_1</v>
          </cell>
          <cell r="B521">
            <v>4</v>
          </cell>
          <cell r="C521" t="str">
            <v>1120</v>
          </cell>
        </row>
        <row r="522">
          <cell r="A522" t="str">
            <v>31783978_1</v>
          </cell>
          <cell r="B522">
            <v>2</v>
          </cell>
          <cell r="C522" t="str">
            <v>11788</v>
          </cell>
        </row>
        <row r="523">
          <cell r="A523" t="str">
            <v>31783978_2</v>
          </cell>
          <cell r="B523">
            <v>9</v>
          </cell>
          <cell r="C523" t="str">
            <v>11789</v>
          </cell>
        </row>
        <row r="524">
          <cell r="A524" t="str">
            <v>31783989_1</v>
          </cell>
          <cell r="B524">
            <v>40</v>
          </cell>
          <cell r="C524" t="str">
            <v>2170</v>
          </cell>
        </row>
        <row r="525">
          <cell r="A525" t="str">
            <v>31783990_1</v>
          </cell>
          <cell r="B525">
            <v>4</v>
          </cell>
          <cell r="C525" t="str">
            <v>2169</v>
          </cell>
        </row>
        <row r="526">
          <cell r="A526" t="str">
            <v>31784091_1</v>
          </cell>
          <cell r="B526">
            <v>6</v>
          </cell>
          <cell r="C526" t="str">
            <v>14273</v>
          </cell>
        </row>
        <row r="527">
          <cell r="A527" t="str">
            <v>31784091_2</v>
          </cell>
          <cell r="B527">
            <v>6</v>
          </cell>
          <cell r="C527" t="str">
            <v>14297</v>
          </cell>
        </row>
        <row r="528">
          <cell r="A528" t="str">
            <v>31784094_1</v>
          </cell>
          <cell r="B528">
            <v>2</v>
          </cell>
          <cell r="C528" t="str">
            <v>14368</v>
          </cell>
        </row>
        <row r="529">
          <cell r="A529" t="str">
            <v>31784125_1</v>
          </cell>
          <cell r="B529">
            <v>5</v>
          </cell>
          <cell r="C529" t="str">
            <v>90189</v>
          </cell>
        </row>
        <row r="530">
          <cell r="A530" t="str">
            <v>31784125_2</v>
          </cell>
          <cell r="B530">
            <v>6</v>
          </cell>
          <cell r="C530" t="str">
            <v>90188</v>
          </cell>
        </row>
        <row r="531">
          <cell r="A531" t="str">
            <v>31784127_2</v>
          </cell>
          <cell r="B531">
            <v>6</v>
          </cell>
          <cell r="C531" t="str">
            <v>90185</v>
          </cell>
        </row>
        <row r="532">
          <cell r="A532" t="str">
            <v>31784151_1</v>
          </cell>
          <cell r="B532">
            <v>1</v>
          </cell>
          <cell r="C532" t="str">
            <v>2485</v>
          </cell>
        </row>
        <row r="533">
          <cell r="A533" t="str">
            <v>31784183_1</v>
          </cell>
          <cell r="B533" t="str">
            <v/>
          </cell>
          <cell r="C533" t="str">
            <v>2425</v>
          </cell>
        </row>
        <row r="534">
          <cell r="A534" t="str">
            <v>31784184_1</v>
          </cell>
          <cell r="B534" t="str">
            <v/>
          </cell>
          <cell r="C534" t="str">
            <v>2425</v>
          </cell>
        </row>
        <row r="535">
          <cell r="A535" t="str">
            <v>31784195_1</v>
          </cell>
          <cell r="B535">
            <v>19</v>
          </cell>
          <cell r="C535" t="str">
            <v>2178</v>
          </cell>
        </row>
        <row r="536">
          <cell r="A536">
            <v>0</v>
          </cell>
          <cell r="B536">
            <v>0</v>
          </cell>
          <cell r="C536" t="str">
            <v>2187</v>
          </cell>
        </row>
        <row r="537">
          <cell r="A537" t="str">
            <v>31784201_1</v>
          </cell>
          <cell r="B537">
            <v>8</v>
          </cell>
          <cell r="C537" t="str">
            <v>1233</v>
          </cell>
        </row>
        <row r="538">
          <cell r="A538" t="str">
            <v>31784201_2</v>
          </cell>
          <cell r="B538" t="str">
            <v/>
          </cell>
          <cell r="C538" t="str">
            <v>1288</v>
          </cell>
        </row>
        <row r="539">
          <cell r="A539" t="str">
            <v>31784202_1</v>
          </cell>
          <cell r="B539">
            <v>4</v>
          </cell>
          <cell r="C539" t="str">
            <v>2329</v>
          </cell>
        </row>
        <row r="540">
          <cell r="A540" t="str">
            <v>31784208_1</v>
          </cell>
          <cell r="B540">
            <v>9</v>
          </cell>
          <cell r="C540" t="str">
            <v>11790</v>
          </cell>
        </row>
        <row r="541">
          <cell r="A541" t="str">
            <v>31784209_1</v>
          </cell>
          <cell r="B541">
            <v>2</v>
          </cell>
          <cell r="C541" t="str">
            <v>1258</v>
          </cell>
        </row>
        <row r="542">
          <cell r="A542" t="str">
            <v>31784213_1</v>
          </cell>
          <cell r="B542" t="str">
            <v/>
          </cell>
          <cell r="C542" t="str">
            <v>3186</v>
          </cell>
        </row>
        <row r="543">
          <cell r="A543" t="str">
            <v>31784217_1</v>
          </cell>
          <cell r="B543">
            <v>2</v>
          </cell>
          <cell r="C543" t="str">
            <v>3183</v>
          </cell>
        </row>
        <row r="544">
          <cell r="A544" t="str">
            <v>31784218_1</v>
          </cell>
          <cell r="B544">
            <v>17</v>
          </cell>
          <cell r="C544" t="str">
            <v>3165</v>
          </cell>
        </row>
        <row r="545">
          <cell r="A545">
            <v>0</v>
          </cell>
          <cell r="B545">
            <v>8</v>
          </cell>
          <cell r="C545" t="str">
            <v>3182</v>
          </cell>
        </row>
        <row r="546">
          <cell r="A546" t="str">
            <v>31784240_1</v>
          </cell>
          <cell r="B546">
            <v>10</v>
          </cell>
          <cell r="C546" t="str">
            <v>1104</v>
          </cell>
        </row>
        <row r="547">
          <cell r="A547" t="str">
            <v>31784285_1</v>
          </cell>
          <cell r="B547">
            <v>7</v>
          </cell>
          <cell r="C547" t="str">
            <v>1242</v>
          </cell>
        </row>
        <row r="548">
          <cell r="A548" t="str">
            <v>31784291_1</v>
          </cell>
          <cell r="B548">
            <v>30</v>
          </cell>
          <cell r="C548" t="str">
            <v>2153</v>
          </cell>
        </row>
        <row r="549">
          <cell r="A549">
            <v>0</v>
          </cell>
          <cell r="B549">
            <v>17</v>
          </cell>
          <cell r="C549" t="str">
            <v>2331</v>
          </cell>
        </row>
        <row r="550">
          <cell r="A550" t="str">
            <v>31784298_1</v>
          </cell>
          <cell r="B550">
            <v>14</v>
          </cell>
          <cell r="C550" t="str">
            <v>1152</v>
          </cell>
        </row>
        <row r="551">
          <cell r="A551" t="str">
            <v>31784298_3</v>
          </cell>
          <cell r="B551">
            <v>14</v>
          </cell>
          <cell r="C551" t="str">
            <v>1153</v>
          </cell>
        </row>
        <row r="552">
          <cell r="A552" t="str">
            <v>31784305_1</v>
          </cell>
          <cell r="B552">
            <v>1</v>
          </cell>
          <cell r="C552" t="str">
            <v>90182</v>
          </cell>
        </row>
        <row r="553">
          <cell r="A553" t="str">
            <v>31784309_1</v>
          </cell>
          <cell r="B553">
            <v>2</v>
          </cell>
          <cell r="C553" t="str">
            <v>14355</v>
          </cell>
        </row>
        <row r="554">
          <cell r="A554">
            <v>0</v>
          </cell>
          <cell r="B554">
            <v>0</v>
          </cell>
          <cell r="C554" t="str">
            <v>14357</v>
          </cell>
        </row>
        <row r="555">
          <cell r="A555" t="str">
            <v>31784311_1</v>
          </cell>
          <cell r="B555">
            <v>8</v>
          </cell>
          <cell r="C555" t="str">
            <v>5516</v>
          </cell>
        </row>
        <row r="556">
          <cell r="A556" t="str">
            <v>31784313_1</v>
          </cell>
          <cell r="B556">
            <v>3</v>
          </cell>
          <cell r="C556" t="str">
            <v>90187</v>
          </cell>
        </row>
        <row r="557">
          <cell r="A557">
            <v>0</v>
          </cell>
          <cell r="B557">
            <v>0</v>
          </cell>
          <cell r="C557" t="str">
            <v>90186</v>
          </cell>
        </row>
        <row r="558">
          <cell r="A558" t="str">
            <v>31784313_2</v>
          </cell>
          <cell r="B558">
            <v>8</v>
          </cell>
          <cell r="C558" t="str">
            <v>90174</v>
          </cell>
        </row>
        <row r="559">
          <cell r="A559" t="str">
            <v>31784313_3</v>
          </cell>
          <cell r="B559">
            <v>7</v>
          </cell>
          <cell r="C559" t="str">
            <v>90164</v>
          </cell>
        </row>
        <row r="560">
          <cell r="A560" t="str">
            <v>31784313_4</v>
          </cell>
          <cell r="B560">
            <v>8</v>
          </cell>
          <cell r="C560" t="str">
            <v>90165</v>
          </cell>
        </row>
        <row r="561">
          <cell r="A561" t="str">
            <v>31784313_6</v>
          </cell>
          <cell r="B561">
            <v>-1</v>
          </cell>
          <cell r="C561" t="str">
            <v>90167</v>
          </cell>
        </row>
        <row r="562">
          <cell r="A562" t="str">
            <v>31784317_1</v>
          </cell>
          <cell r="B562">
            <v>3</v>
          </cell>
          <cell r="C562" t="str">
            <v>90160</v>
          </cell>
        </row>
        <row r="563">
          <cell r="A563">
            <v>0</v>
          </cell>
          <cell r="B563">
            <v>0</v>
          </cell>
          <cell r="C563" t="str">
            <v>90159</v>
          </cell>
        </row>
        <row r="564">
          <cell r="A564" t="str">
            <v>31784318_1</v>
          </cell>
          <cell r="B564">
            <v>45</v>
          </cell>
          <cell r="C564" t="str">
            <v>90019</v>
          </cell>
        </row>
        <row r="565">
          <cell r="A565">
            <v>0</v>
          </cell>
          <cell r="B565">
            <v>0</v>
          </cell>
          <cell r="C565" t="str">
            <v>90997</v>
          </cell>
        </row>
        <row r="566">
          <cell r="A566" t="str">
            <v>31784322_2</v>
          </cell>
          <cell r="B566">
            <v>77</v>
          </cell>
          <cell r="C566" t="str">
            <v>2006</v>
          </cell>
        </row>
        <row r="567">
          <cell r="A567" t="str">
            <v>31784326_1</v>
          </cell>
          <cell r="B567" t="str">
            <v/>
          </cell>
          <cell r="C567" t="str">
            <v>5521</v>
          </cell>
        </row>
        <row r="568">
          <cell r="A568" t="str">
            <v>31784361_1</v>
          </cell>
          <cell r="B568">
            <v>7</v>
          </cell>
          <cell r="C568" t="str">
            <v>2454</v>
          </cell>
        </row>
        <row r="569">
          <cell r="A569">
            <v>0</v>
          </cell>
          <cell r="B569">
            <v>0</v>
          </cell>
          <cell r="C569" t="str">
            <v>2453</v>
          </cell>
        </row>
        <row r="570">
          <cell r="A570" t="str">
            <v>31784407_1</v>
          </cell>
          <cell r="B570" t="str">
            <v/>
          </cell>
          <cell r="C570" t="str">
            <v>5522</v>
          </cell>
        </row>
        <row r="571">
          <cell r="A571" t="str">
            <v>31784409_1</v>
          </cell>
          <cell r="B571">
            <v>6</v>
          </cell>
          <cell r="C571" t="str">
            <v>5509</v>
          </cell>
        </row>
        <row r="572">
          <cell r="A572" t="str">
            <v>31784410_1</v>
          </cell>
          <cell r="B572">
            <v>2</v>
          </cell>
          <cell r="C572" t="str">
            <v>5514</v>
          </cell>
        </row>
        <row r="573">
          <cell r="A573">
            <v>0</v>
          </cell>
          <cell r="B573">
            <v>0</v>
          </cell>
          <cell r="C573" t="str">
            <v>5520</v>
          </cell>
        </row>
        <row r="574">
          <cell r="A574" t="str">
            <v>31784411_1</v>
          </cell>
          <cell r="B574">
            <v>2</v>
          </cell>
          <cell r="C574" t="str">
            <v>5513</v>
          </cell>
        </row>
        <row r="575">
          <cell r="A575" t="str">
            <v>31784481_1</v>
          </cell>
          <cell r="B575" t="str">
            <v/>
          </cell>
          <cell r="C575" t="str">
            <v>1278</v>
          </cell>
        </row>
        <row r="576">
          <cell r="A576" t="str">
            <v>31784483_1</v>
          </cell>
          <cell r="B576" t="str">
            <v/>
          </cell>
          <cell r="C576" t="str">
            <v>1277</v>
          </cell>
        </row>
        <row r="577">
          <cell r="A577" t="str">
            <v>31784503_1</v>
          </cell>
          <cell r="B577">
            <v>20</v>
          </cell>
          <cell r="C577" t="str">
            <v>90098</v>
          </cell>
        </row>
        <row r="578">
          <cell r="A578" t="str">
            <v>31784503_5</v>
          </cell>
          <cell r="B578">
            <v>24</v>
          </cell>
          <cell r="C578" t="str">
            <v>90150</v>
          </cell>
        </row>
        <row r="579">
          <cell r="A579" t="str">
            <v>31784510_1</v>
          </cell>
          <cell r="B579" t="str">
            <v/>
          </cell>
          <cell r="C579" t="str">
            <v>3187</v>
          </cell>
        </row>
        <row r="580">
          <cell r="A580" t="str">
            <v>31784511_1</v>
          </cell>
          <cell r="B580">
            <v>20</v>
          </cell>
          <cell r="C580" t="str">
            <v>90148</v>
          </cell>
        </row>
        <row r="581">
          <cell r="A581">
            <v>0</v>
          </cell>
          <cell r="B581">
            <v>0</v>
          </cell>
          <cell r="C581" t="str">
            <v>90149</v>
          </cell>
        </row>
        <row r="582">
          <cell r="A582" t="str">
            <v>31784555_1</v>
          </cell>
          <cell r="B582">
            <v>11</v>
          </cell>
          <cell r="C582" t="str">
            <v>3164</v>
          </cell>
        </row>
        <row r="583">
          <cell r="A583" t="str">
            <v>31784597_3</v>
          </cell>
          <cell r="B583">
            <v>0</v>
          </cell>
          <cell r="C583" t="str">
            <v>1261</v>
          </cell>
        </row>
        <row r="584">
          <cell r="A584" t="str">
            <v>31784619_1</v>
          </cell>
          <cell r="B584">
            <v>16</v>
          </cell>
          <cell r="C584" t="str">
            <v>2389</v>
          </cell>
        </row>
        <row r="585">
          <cell r="A585">
            <v>0</v>
          </cell>
          <cell r="B585">
            <v>13</v>
          </cell>
          <cell r="C585" t="str">
            <v>2384</v>
          </cell>
        </row>
        <row r="586">
          <cell r="A586" t="str">
            <v>31784659_1</v>
          </cell>
          <cell r="B586">
            <v>7</v>
          </cell>
          <cell r="C586" t="str">
            <v>5515</v>
          </cell>
        </row>
        <row r="587">
          <cell r="A587" t="str">
            <v>31784686_1</v>
          </cell>
          <cell r="B587" t="str">
            <v/>
          </cell>
          <cell r="C587" t="str">
            <v>1180</v>
          </cell>
        </row>
        <row r="588">
          <cell r="A588" t="str">
            <v>31784831_1</v>
          </cell>
          <cell r="B588" t="str">
            <v/>
          </cell>
          <cell r="C588" t="str">
            <v>2427</v>
          </cell>
        </row>
        <row r="589">
          <cell r="A589" t="str">
            <v>31784849_1</v>
          </cell>
          <cell r="B589">
            <v>2</v>
          </cell>
          <cell r="C589" t="str">
            <v>14356</v>
          </cell>
        </row>
        <row r="590">
          <cell r="A590" t="str">
            <v>31784915_1</v>
          </cell>
          <cell r="B590">
            <v>4</v>
          </cell>
          <cell r="C590" t="str">
            <v>3197</v>
          </cell>
        </row>
        <row r="591">
          <cell r="A591" t="str">
            <v>31784951_1</v>
          </cell>
          <cell r="B591">
            <v>1</v>
          </cell>
          <cell r="C591" t="str">
            <v>2483</v>
          </cell>
        </row>
        <row r="592">
          <cell r="A592" t="str">
            <v>31784954_1</v>
          </cell>
          <cell r="B592">
            <v>1</v>
          </cell>
          <cell r="C592" t="str">
            <v>2475</v>
          </cell>
        </row>
        <row r="593">
          <cell r="A593" t="str">
            <v>31784982_1</v>
          </cell>
          <cell r="B593" t="str">
            <v/>
          </cell>
          <cell r="C593" t="str">
            <v>1110</v>
          </cell>
        </row>
        <row r="594">
          <cell r="A594" t="str">
            <v>31784984_1</v>
          </cell>
          <cell r="B594" t="str">
            <v/>
          </cell>
          <cell r="C594" t="str">
            <v>1111</v>
          </cell>
        </row>
        <row r="595">
          <cell r="A595" t="str">
            <v>31785007_1</v>
          </cell>
          <cell r="B595">
            <v>3</v>
          </cell>
          <cell r="C595" t="str">
            <v>14363</v>
          </cell>
        </row>
        <row r="596">
          <cell r="A596" t="str">
            <v>31785133_1</v>
          </cell>
          <cell r="B596">
            <v>3</v>
          </cell>
          <cell r="C596" t="str">
            <v>14339</v>
          </cell>
        </row>
        <row r="597">
          <cell r="A597" t="str">
            <v>31785144_1</v>
          </cell>
          <cell r="B597" t="str">
            <v/>
          </cell>
          <cell r="C597" t="str">
            <v>3927</v>
          </cell>
        </row>
        <row r="598">
          <cell r="A598" t="str">
            <v>31785144_2</v>
          </cell>
          <cell r="B598" t="str">
            <v/>
          </cell>
          <cell r="C598" t="str">
            <v>3926</v>
          </cell>
        </row>
        <row r="599">
          <cell r="A599" t="str">
            <v>31785145_1</v>
          </cell>
          <cell r="B599" t="str">
            <v/>
          </cell>
          <cell r="C599" t="str">
            <v>1245</v>
          </cell>
        </row>
        <row r="600">
          <cell r="A600" t="str">
            <v>31785145_2</v>
          </cell>
          <cell r="B600" t="str">
            <v/>
          </cell>
          <cell r="C600" t="str">
            <v>1246</v>
          </cell>
        </row>
        <row r="601">
          <cell r="A601" t="str">
            <v>31785145_3</v>
          </cell>
          <cell r="B601" t="str">
            <v/>
          </cell>
          <cell r="C601" t="str">
            <v>1248</v>
          </cell>
        </row>
        <row r="602">
          <cell r="A602" t="str">
            <v>31785145_4</v>
          </cell>
          <cell r="B602" t="str">
            <v/>
          </cell>
          <cell r="C602" t="str">
            <v>1249</v>
          </cell>
        </row>
        <row r="603">
          <cell r="A603" t="str">
            <v>31785145_5</v>
          </cell>
          <cell r="B603" t="str">
            <v/>
          </cell>
          <cell r="C603" t="str">
            <v>1250</v>
          </cell>
        </row>
        <row r="604">
          <cell r="A604" t="str">
            <v>31785153_1</v>
          </cell>
          <cell r="B604">
            <v>2</v>
          </cell>
          <cell r="C604" t="str">
            <v>1132</v>
          </cell>
        </row>
        <row r="605">
          <cell r="A605" t="str">
            <v>31785154_1</v>
          </cell>
          <cell r="B605" t="str">
            <v/>
          </cell>
          <cell r="C605" t="str">
            <v>3928</v>
          </cell>
        </row>
        <row r="606">
          <cell r="A606" t="str">
            <v>31785161_1</v>
          </cell>
          <cell r="B606">
            <v>16</v>
          </cell>
          <cell r="C606" t="str">
            <v>90138</v>
          </cell>
        </row>
        <row r="607">
          <cell r="A607">
            <v>0</v>
          </cell>
          <cell r="B607">
            <v>0</v>
          </cell>
          <cell r="C607" t="str">
            <v>90142</v>
          </cell>
        </row>
        <row r="608">
          <cell r="A608" t="str">
            <v>31785174_1</v>
          </cell>
          <cell r="B608" t="str">
            <v/>
          </cell>
          <cell r="C608" t="str">
            <v>3930</v>
          </cell>
        </row>
        <row r="609">
          <cell r="A609" t="str">
            <v>31785263_2</v>
          </cell>
          <cell r="B609">
            <v>2</v>
          </cell>
          <cell r="C609" t="str">
            <v>1283</v>
          </cell>
        </row>
        <row r="610">
          <cell r="A610" t="str">
            <v>31785268_2</v>
          </cell>
          <cell r="B610">
            <v>5</v>
          </cell>
          <cell r="C610" t="str">
            <v>2461</v>
          </cell>
        </row>
        <row r="611">
          <cell r="A611" t="str">
            <v>31785277_1</v>
          </cell>
          <cell r="B611">
            <v>0</v>
          </cell>
          <cell r="C611" t="str">
            <v>1282</v>
          </cell>
        </row>
        <row r="612">
          <cell r="A612">
            <v>0</v>
          </cell>
          <cell r="B612">
            <v>0</v>
          </cell>
          <cell r="C612" t="str">
            <v>1284</v>
          </cell>
        </row>
        <row r="613">
          <cell r="A613" t="str">
            <v>31785277_2</v>
          </cell>
          <cell r="B613">
            <v>1</v>
          </cell>
          <cell r="C613" t="str">
            <v>1286</v>
          </cell>
        </row>
        <row r="614">
          <cell r="A614">
            <v>0</v>
          </cell>
          <cell r="B614">
            <v>0</v>
          </cell>
          <cell r="C614" t="str">
            <v>1287</v>
          </cell>
        </row>
        <row r="615">
          <cell r="A615">
            <v>0</v>
          </cell>
          <cell r="B615">
            <v>0</v>
          </cell>
          <cell r="C615" t="str">
            <v>1282</v>
          </cell>
        </row>
        <row r="616">
          <cell r="A616" t="str">
            <v>31785296_1</v>
          </cell>
          <cell r="B616" t="str">
            <v/>
          </cell>
          <cell r="C616" t="str">
            <v>1251</v>
          </cell>
        </row>
        <row r="617">
          <cell r="A617" t="str">
            <v>31785296_2</v>
          </cell>
          <cell r="B617" t="str">
            <v/>
          </cell>
          <cell r="C617" t="str">
            <v>1252</v>
          </cell>
        </row>
        <row r="618">
          <cell r="A618" t="str">
            <v>31785368_1</v>
          </cell>
          <cell r="B618">
            <v>1</v>
          </cell>
          <cell r="C618" t="str">
            <v>69</v>
          </cell>
        </row>
        <row r="619">
          <cell r="A619" t="str">
            <v>31785488_1</v>
          </cell>
          <cell r="B619">
            <v>0</v>
          </cell>
          <cell r="C619" t="str">
            <v>57</v>
          </cell>
        </row>
        <row r="620">
          <cell r="A620" t="str">
            <v>31785667_1</v>
          </cell>
          <cell r="B620" t="str">
            <v/>
          </cell>
          <cell r="C620" t="str">
            <v>1276</v>
          </cell>
        </row>
        <row r="621">
          <cell r="A621" t="str">
            <v>83036_1</v>
          </cell>
          <cell r="B621" t="str">
            <v/>
          </cell>
          <cell r="C621" t="str">
            <v>832</v>
          </cell>
        </row>
        <row r="622">
          <cell r="A622" t="str">
            <v>83235_1</v>
          </cell>
          <cell r="B622" t="str">
            <v/>
          </cell>
          <cell r="C622" t="str">
            <v>19309</v>
          </cell>
        </row>
        <row r="623">
          <cell r="A623">
            <v>0</v>
          </cell>
          <cell r="B623">
            <v>0</v>
          </cell>
          <cell r="C623" t="str">
            <v>19310</v>
          </cell>
        </row>
        <row r="624">
          <cell r="A624" t="str">
            <v>84787_5</v>
          </cell>
          <cell r="B624" t="str">
            <v/>
          </cell>
          <cell r="C624" t="str">
            <v>3531</v>
          </cell>
        </row>
        <row r="625">
          <cell r="B625">
            <v>0</v>
          </cell>
          <cell r="C625">
            <v>0</v>
          </cell>
        </row>
        <row r="626">
          <cell r="B626">
            <v>0</v>
          </cell>
          <cell r="C626">
            <v>0</v>
          </cell>
        </row>
        <row r="627">
          <cell r="B627">
            <v>0</v>
          </cell>
          <cell r="C627">
            <v>0</v>
          </cell>
        </row>
        <row r="628">
          <cell r="B628">
            <v>0</v>
          </cell>
          <cell r="C628">
            <v>0</v>
          </cell>
        </row>
        <row r="629">
          <cell r="B629">
            <v>0</v>
          </cell>
          <cell r="C629">
            <v>0</v>
          </cell>
        </row>
        <row r="630">
          <cell r="B630">
            <v>0</v>
          </cell>
          <cell r="C630">
            <v>0</v>
          </cell>
        </row>
        <row r="631">
          <cell r="B631">
            <v>0</v>
          </cell>
          <cell r="C631">
            <v>0</v>
          </cell>
        </row>
        <row r="632">
          <cell r="B632">
            <v>0</v>
          </cell>
          <cell r="C632">
            <v>0</v>
          </cell>
        </row>
        <row r="633">
          <cell r="B633">
            <v>0</v>
          </cell>
          <cell r="C633">
            <v>0</v>
          </cell>
        </row>
        <row r="634">
          <cell r="B634">
            <v>0</v>
          </cell>
          <cell r="C634">
            <v>0</v>
          </cell>
        </row>
        <row r="635">
          <cell r="B635">
            <v>0</v>
          </cell>
          <cell r="C635">
            <v>0</v>
          </cell>
        </row>
        <row r="636">
          <cell r="B636">
            <v>0</v>
          </cell>
          <cell r="C636">
            <v>0</v>
          </cell>
        </row>
        <row r="637">
          <cell r="B637">
            <v>0</v>
          </cell>
          <cell r="C637">
            <v>0</v>
          </cell>
        </row>
        <row r="638">
          <cell r="B638">
            <v>0</v>
          </cell>
          <cell r="C638">
            <v>0</v>
          </cell>
        </row>
        <row r="639">
          <cell r="B639">
            <v>0</v>
          </cell>
          <cell r="C639">
            <v>0</v>
          </cell>
        </row>
        <row r="640">
          <cell r="B640">
            <v>0</v>
          </cell>
          <cell r="C640">
            <v>0</v>
          </cell>
        </row>
        <row r="641">
          <cell r="B641">
            <v>0</v>
          </cell>
          <cell r="C641">
            <v>0</v>
          </cell>
        </row>
        <row r="642">
          <cell r="B642">
            <v>0</v>
          </cell>
          <cell r="C642">
            <v>0</v>
          </cell>
        </row>
        <row r="643">
          <cell r="B643">
            <v>0</v>
          </cell>
          <cell r="C643">
            <v>0</v>
          </cell>
        </row>
        <row r="644">
          <cell r="B644">
            <v>0</v>
          </cell>
          <cell r="C644">
            <v>0</v>
          </cell>
        </row>
        <row r="645">
          <cell r="B645">
            <v>0</v>
          </cell>
          <cell r="C645">
            <v>0</v>
          </cell>
        </row>
        <row r="646">
          <cell r="B646">
            <v>0</v>
          </cell>
          <cell r="C646">
            <v>0</v>
          </cell>
        </row>
        <row r="647">
          <cell r="B647">
            <v>0</v>
          </cell>
          <cell r="C647">
            <v>0</v>
          </cell>
        </row>
        <row r="648">
          <cell r="B648">
            <v>0</v>
          </cell>
          <cell r="C648">
            <v>0</v>
          </cell>
        </row>
        <row r="649">
          <cell r="B649">
            <v>0</v>
          </cell>
          <cell r="C649">
            <v>0</v>
          </cell>
        </row>
        <row r="650">
          <cell r="B650">
            <v>0</v>
          </cell>
          <cell r="C650">
            <v>0</v>
          </cell>
        </row>
        <row r="651">
          <cell r="B651">
            <v>0</v>
          </cell>
          <cell r="C651">
            <v>0</v>
          </cell>
        </row>
        <row r="652">
          <cell r="B652">
            <v>0</v>
          </cell>
          <cell r="C652">
            <v>0</v>
          </cell>
        </row>
        <row r="653">
          <cell r="B653">
            <v>0</v>
          </cell>
          <cell r="C653">
            <v>0</v>
          </cell>
        </row>
        <row r="654">
          <cell r="B654">
            <v>0</v>
          </cell>
          <cell r="C654">
            <v>0</v>
          </cell>
        </row>
        <row r="655">
          <cell r="B655">
            <v>0</v>
          </cell>
          <cell r="C655">
            <v>0</v>
          </cell>
        </row>
        <row r="656">
          <cell r="B656">
            <v>0</v>
          </cell>
          <cell r="C656">
            <v>0</v>
          </cell>
        </row>
        <row r="657">
          <cell r="B657">
            <v>0</v>
          </cell>
          <cell r="C657">
            <v>0</v>
          </cell>
        </row>
        <row r="658">
          <cell r="B658">
            <v>0</v>
          </cell>
          <cell r="C658">
            <v>0</v>
          </cell>
        </row>
        <row r="659">
          <cell r="B659">
            <v>0</v>
          </cell>
          <cell r="C659">
            <v>0</v>
          </cell>
        </row>
        <row r="660">
          <cell r="B660">
            <v>0</v>
          </cell>
          <cell r="C660">
            <v>0</v>
          </cell>
        </row>
        <row r="661">
          <cell r="B661">
            <v>0</v>
          </cell>
          <cell r="C661">
            <v>0</v>
          </cell>
        </row>
        <row r="662">
          <cell r="B662">
            <v>0</v>
          </cell>
          <cell r="C662">
            <v>0</v>
          </cell>
        </row>
        <row r="663">
          <cell r="B663">
            <v>0</v>
          </cell>
          <cell r="C663">
            <v>0</v>
          </cell>
        </row>
        <row r="664">
          <cell r="B664">
            <v>0</v>
          </cell>
          <cell r="C664">
            <v>0</v>
          </cell>
        </row>
        <row r="665">
          <cell r="B665">
            <v>0</v>
          </cell>
          <cell r="C665">
            <v>0</v>
          </cell>
        </row>
        <row r="666">
          <cell r="B666">
            <v>0</v>
          </cell>
          <cell r="C666">
            <v>0</v>
          </cell>
        </row>
        <row r="667">
          <cell r="B667">
            <v>0</v>
          </cell>
          <cell r="C667">
            <v>0</v>
          </cell>
        </row>
        <row r="668">
          <cell r="B668">
            <v>0</v>
          </cell>
          <cell r="C668">
            <v>0</v>
          </cell>
        </row>
        <row r="669">
          <cell r="B669">
            <v>0</v>
          </cell>
          <cell r="C669">
            <v>0</v>
          </cell>
        </row>
        <row r="670">
          <cell r="B670">
            <v>0</v>
          </cell>
          <cell r="C670">
            <v>0</v>
          </cell>
        </row>
        <row r="671">
          <cell r="B671">
            <v>0</v>
          </cell>
          <cell r="C671">
            <v>0</v>
          </cell>
        </row>
        <row r="672">
          <cell r="B672">
            <v>0</v>
          </cell>
          <cell r="C672">
            <v>0</v>
          </cell>
        </row>
        <row r="673">
          <cell r="B673">
            <v>0</v>
          </cell>
          <cell r="C673">
            <v>0</v>
          </cell>
        </row>
        <row r="674">
          <cell r="B674">
            <v>0</v>
          </cell>
          <cell r="C674">
            <v>0</v>
          </cell>
        </row>
        <row r="675">
          <cell r="B675">
            <v>0</v>
          </cell>
          <cell r="C675">
            <v>0</v>
          </cell>
        </row>
        <row r="676">
          <cell r="B676">
            <v>0</v>
          </cell>
          <cell r="C676">
            <v>0</v>
          </cell>
        </row>
        <row r="677">
          <cell r="B677">
            <v>0</v>
          </cell>
          <cell r="C677">
            <v>0</v>
          </cell>
        </row>
        <row r="678">
          <cell r="B678">
            <v>0</v>
          </cell>
          <cell r="C678">
            <v>0</v>
          </cell>
        </row>
        <row r="679">
          <cell r="B679">
            <v>0</v>
          </cell>
          <cell r="C679">
            <v>0</v>
          </cell>
        </row>
        <row r="680">
          <cell r="B680">
            <v>0</v>
          </cell>
          <cell r="C680">
            <v>0</v>
          </cell>
        </row>
        <row r="681">
          <cell r="B681">
            <v>0</v>
          </cell>
          <cell r="C681">
            <v>0</v>
          </cell>
        </row>
        <row r="682">
          <cell r="B682">
            <v>0</v>
          </cell>
          <cell r="C682">
            <v>0</v>
          </cell>
        </row>
        <row r="683">
          <cell r="B683">
            <v>0</v>
          </cell>
          <cell r="C683">
            <v>0</v>
          </cell>
        </row>
        <row r="684">
          <cell r="B684">
            <v>0</v>
          </cell>
          <cell r="C684">
            <v>0</v>
          </cell>
        </row>
        <row r="685">
          <cell r="B685">
            <v>0</v>
          </cell>
          <cell r="C685">
            <v>0</v>
          </cell>
        </row>
        <row r="686">
          <cell r="B686">
            <v>0</v>
          </cell>
          <cell r="C686">
            <v>0</v>
          </cell>
        </row>
        <row r="687">
          <cell r="B687">
            <v>0</v>
          </cell>
          <cell r="C687">
            <v>0</v>
          </cell>
        </row>
        <row r="688">
          <cell r="B688">
            <v>0</v>
          </cell>
          <cell r="C688">
            <v>0</v>
          </cell>
        </row>
        <row r="689">
          <cell r="B689">
            <v>0</v>
          </cell>
          <cell r="C689">
            <v>0</v>
          </cell>
        </row>
        <row r="690">
          <cell r="B690">
            <v>0</v>
          </cell>
          <cell r="C690">
            <v>0</v>
          </cell>
        </row>
        <row r="691">
          <cell r="B691">
            <v>0</v>
          </cell>
          <cell r="C691">
            <v>0</v>
          </cell>
        </row>
        <row r="692">
          <cell r="B692">
            <v>0</v>
          </cell>
          <cell r="C692">
            <v>0</v>
          </cell>
        </row>
        <row r="693">
          <cell r="B693">
            <v>0</v>
          </cell>
          <cell r="C693">
            <v>0</v>
          </cell>
        </row>
        <row r="694">
          <cell r="B694">
            <v>0</v>
          </cell>
          <cell r="C694">
            <v>0</v>
          </cell>
        </row>
        <row r="695">
          <cell r="B695">
            <v>0</v>
          </cell>
          <cell r="C695">
            <v>0</v>
          </cell>
        </row>
        <row r="696">
          <cell r="B696">
            <v>0</v>
          </cell>
          <cell r="C696">
            <v>0</v>
          </cell>
        </row>
        <row r="697">
          <cell r="B697">
            <v>0</v>
          </cell>
          <cell r="C697">
            <v>0</v>
          </cell>
        </row>
        <row r="698">
          <cell r="B698">
            <v>0</v>
          </cell>
          <cell r="C698">
            <v>0</v>
          </cell>
        </row>
        <row r="699">
          <cell r="B699">
            <v>0</v>
          </cell>
          <cell r="C699">
            <v>0</v>
          </cell>
        </row>
        <row r="700">
          <cell r="B700">
            <v>0</v>
          </cell>
          <cell r="C700">
            <v>0</v>
          </cell>
        </row>
        <row r="701">
          <cell r="B701">
            <v>0</v>
          </cell>
          <cell r="C701">
            <v>0</v>
          </cell>
        </row>
        <row r="702">
          <cell r="B702">
            <v>0</v>
          </cell>
          <cell r="C702">
            <v>0</v>
          </cell>
        </row>
        <row r="703">
          <cell r="B703">
            <v>0</v>
          </cell>
          <cell r="C703">
            <v>0</v>
          </cell>
        </row>
        <row r="704">
          <cell r="B704">
            <v>0</v>
          </cell>
          <cell r="C704">
            <v>0</v>
          </cell>
        </row>
        <row r="705">
          <cell r="B705">
            <v>0</v>
          </cell>
          <cell r="C705">
            <v>0</v>
          </cell>
        </row>
        <row r="706">
          <cell r="B706">
            <v>0</v>
          </cell>
          <cell r="C706">
            <v>0</v>
          </cell>
        </row>
        <row r="707">
          <cell r="B707">
            <v>0</v>
          </cell>
          <cell r="C707">
            <v>0</v>
          </cell>
        </row>
        <row r="708">
          <cell r="B708">
            <v>0</v>
          </cell>
          <cell r="C708">
            <v>0</v>
          </cell>
        </row>
        <row r="709">
          <cell r="B709">
            <v>0</v>
          </cell>
          <cell r="C709">
            <v>0</v>
          </cell>
        </row>
        <row r="710">
          <cell r="B710">
            <v>0</v>
          </cell>
          <cell r="C710">
            <v>0</v>
          </cell>
        </row>
        <row r="711">
          <cell r="B711">
            <v>0</v>
          </cell>
          <cell r="C711">
            <v>0</v>
          </cell>
        </row>
        <row r="712">
          <cell r="B712">
            <v>0</v>
          </cell>
          <cell r="C712">
            <v>0</v>
          </cell>
        </row>
        <row r="713">
          <cell r="B713">
            <v>0</v>
          </cell>
          <cell r="C713">
            <v>0</v>
          </cell>
        </row>
        <row r="714">
          <cell r="B714">
            <v>0</v>
          </cell>
          <cell r="C714">
            <v>0</v>
          </cell>
        </row>
        <row r="715">
          <cell r="B715">
            <v>0</v>
          </cell>
          <cell r="C715">
            <v>0</v>
          </cell>
        </row>
        <row r="716">
          <cell r="B716">
            <v>0</v>
          </cell>
          <cell r="C716">
            <v>0</v>
          </cell>
        </row>
        <row r="717">
          <cell r="B717">
            <v>0</v>
          </cell>
          <cell r="C717">
            <v>0</v>
          </cell>
        </row>
        <row r="718">
          <cell r="B718">
            <v>0</v>
          </cell>
          <cell r="C718">
            <v>0</v>
          </cell>
        </row>
        <row r="719">
          <cell r="B719">
            <v>0</v>
          </cell>
          <cell r="C719">
            <v>0</v>
          </cell>
        </row>
        <row r="720">
          <cell r="B720">
            <v>0</v>
          </cell>
          <cell r="C720">
            <v>0</v>
          </cell>
        </row>
        <row r="721">
          <cell r="B721">
            <v>0</v>
          </cell>
          <cell r="C721">
            <v>0</v>
          </cell>
        </row>
        <row r="722">
          <cell r="B722">
            <v>0</v>
          </cell>
          <cell r="C722">
            <v>0</v>
          </cell>
        </row>
        <row r="723">
          <cell r="B723">
            <v>0</v>
          </cell>
          <cell r="C723">
            <v>0</v>
          </cell>
        </row>
        <row r="724">
          <cell r="B724">
            <v>0</v>
          </cell>
          <cell r="C724">
            <v>0</v>
          </cell>
        </row>
        <row r="725">
          <cell r="B725">
            <v>0</v>
          </cell>
          <cell r="C725">
            <v>0</v>
          </cell>
        </row>
        <row r="726">
          <cell r="B726">
            <v>0</v>
          </cell>
          <cell r="C726">
            <v>0</v>
          </cell>
        </row>
        <row r="727">
          <cell r="B727">
            <v>0</v>
          </cell>
          <cell r="C727">
            <v>0</v>
          </cell>
        </row>
        <row r="728">
          <cell r="B728">
            <v>0</v>
          </cell>
          <cell r="C728">
            <v>0</v>
          </cell>
        </row>
        <row r="729">
          <cell r="B729">
            <v>0</v>
          </cell>
          <cell r="C729">
            <v>0</v>
          </cell>
        </row>
        <row r="730">
          <cell r="B730">
            <v>0</v>
          </cell>
          <cell r="C730">
            <v>0</v>
          </cell>
        </row>
        <row r="731">
          <cell r="B731">
            <v>0</v>
          </cell>
          <cell r="C731">
            <v>0</v>
          </cell>
        </row>
        <row r="732">
          <cell r="B732">
            <v>0</v>
          </cell>
          <cell r="C732">
            <v>0</v>
          </cell>
        </row>
        <row r="733">
          <cell r="B733">
            <v>0</v>
          </cell>
          <cell r="C733">
            <v>0</v>
          </cell>
        </row>
        <row r="734">
          <cell r="B734">
            <v>0</v>
          </cell>
          <cell r="C734">
            <v>0</v>
          </cell>
        </row>
        <row r="735">
          <cell r="B735">
            <v>0</v>
          </cell>
          <cell r="C735">
            <v>0</v>
          </cell>
        </row>
        <row r="736">
          <cell r="B736">
            <v>0</v>
          </cell>
          <cell r="C736">
            <v>0</v>
          </cell>
        </row>
        <row r="737">
          <cell r="B737">
            <v>0</v>
          </cell>
          <cell r="C737">
            <v>0</v>
          </cell>
        </row>
        <row r="738">
          <cell r="B738">
            <v>0</v>
          </cell>
          <cell r="C738">
            <v>0</v>
          </cell>
        </row>
        <row r="739">
          <cell r="B739">
            <v>0</v>
          </cell>
          <cell r="C739">
            <v>0</v>
          </cell>
        </row>
        <row r="740">
          <cell r="B740">
            <v>0</v>
          </cell>
          <cell r="C740">
            <v>0</v>
          </cell>
        </row>
        <row r="741">
          <cell r="B741">
            <v>0</v>
          </cell>
          <cell r="C741">
            <v>0</v>
          </cell>
        </row>
        <row r="742">
          <cell r="B742">
            <v>0</v>
          </cell>
          <cell r="C742">
            <v>0</v>
          </cell>
        </row>
        <row r="743">
          <cell r="B743">
            <v>0</v>
          </cell>
          <cell r="C743">
            <v>0</v>
          </cell>
        </row>
        <row r="744">
          <cell r="B744">
            <v>0</v>
          </cell>
          <cell r="C744">
            <v>0</v>
          </cell>
        </row>
        <row r="745">
          <cell r="B745">
            <v>0</v>
          </cell>
          <cell r="C745">
            <v>0</v>
          </cell>
        </row>
        <row r="746">
          <cell r="B746">
            <v>0</v>
          </cell>
          <cell r="C746">
            <v>0</v>
          </cell>
        </row>
        <row r="747">
          <cell r="B747">
            <v>0</v>
          </cell>
          <cell r="C747">
            <v>0</v>
          </cell>
        </row>
        <row r="748">
          <cell r="B748">
            <v>0</v>
          </cell>
          <cell r="C748">
            <v>0</v>
          </cell>
        </row>
        <row r="749">
          <cell r="B749">
            <v>0</v>
          </cell>
          <cell r="C749">
            <v>0</v>
          </cell>
        </row>
        <row r="750">
          <cell r="B750">
            <v>0</v>
          </cell>
          <cell r="C750">
            <v>0</v>
          </cell>
        </row>
        <row r="751">
          <cell r="B751">
            <v>0</v>
          </cell>
          <cell r="C751">
            <v>0</v>
          </cell>
        </row>
        <row r="752">
          <cell r="B752">
            <v>0</v>
          </cell>
          <cell r="C752">
            <v>0</v>
          </cell>
        </row>
        <row r="753">
          <cell r="B753">
            <v>0</v>
          </cell>
          <cell r="C753">
            <v>0</v>
          </cell>
        </row>
        <row r="754">
          <cell r="B754">
            <v>0</v>
          </cell>
          <cell r="C754">
            <v>0</v>
          </cell>
        </row>
        <row r="755">
          <cell r="B755">
            <v>0</v>
          </cell>
          <cell r="C755">
            <v>0</v>
          </cell>
        </row>
        <row r="756">
          <cell r="B756">
            <v>0</v>
          </cell>
          <cell r="C756">
            <v>0</v>
          </cell>
        </row>
        <row r="757">
          <cell r="B757">
            <v>0</v>
          </cell>
          <cell r="C757">
            <v>0</v>
          </cell>
        </row>
        <row r="758">
          <cell r="B758">
            <v>0</v>
          </cell>
          <cell r="C758">
            <v>0</v>
          </cell>
        </row>
        <row r="759">
          <cell r="B759">
            <v>0</v>
          </cell>
          <cell r="C759">
            <v>0</v>
          </cell>
        </row>
        <row r="760">
          <cell r="B760">
            <v>0</v>
          </cell>
          <cell r="C760">
            <v>0</v>
          </cell>
        </row>
        <row r="761">
          <cell r="B761">
            <v>0</v>
          </cell>
          <cell r="C761">
            <v>0</v>
          </cell>
        </row>
        <row r="762">
          <cell r="B762">
            <v>0</v>
          </cell>
          <cell r="C762">
            <v>0</v>
          </cell>
        </row>
        <row r="763">
          <cell r="B763">
            <v>0</v>
          </cell>
          <cell r="C763">
            <v>0</v>
          </cell>
        </row>
        <row r="764">
          <cell r="B764">
            <v>0</v>
          </cell>
          <cell r="C764">
            <v>0</v>
          </cell>
        </row>
        <row r="765">
          <cell r="B765">
            <v>0</v>
          </cell>
          <cell r="C765">
            <v>0</v>
          </cell>
        </row>
        <row r="766">
          <cell r="B766">
            <v>0</v>
          </cell>
          <cell r="C766">
            <v>0</v>
          </cell>
        </row>
        <row r="767">
          <cell r="B767">
            <v>0</v>
          </cell>
          <cell r="C767">
            <v>0</v>
          </cell>
        </row>
        <row r="768">
          <cell r="B768">
            <v>0</v>
          </cell>
          <cell r="C768">
            <v>0</v>
          </cell>
        </row>
        <row r="769">
          <cell r="B769">
            <v>0</v>
          </cell>
          <cell r="C769">
            <v>0</v>
          </cell>
        </row>
        <row r="770">
          <cell r="B770">
            <v>0</v>
          </cell>
          <cell r="C770">
            <v>0</v>
          </cell>
        </row>
        <row r="771">
          <cell r="B771">
            <v>0</v>
          </cell>
          <cell r="C771">
            <v>0</v>
          </cell>
        </row>
        <row r="772">
          <cell r="B772">
            <v>0</v>
          </cell>
          <cell r="C772">
            <v>0</v>
          </cell>
        </row>
        <row r="773">
          <cell r="B773">
            <v>0</v>
          </cell>
          <cell r="C773">
            <v>0</v>
          </cell>
        </row>
        <row r="774">
          <cell r="B774">
            <v>0</v>
          </cell>
          <cell r="C774">
            <v>0</v>
          </cell>
        </row>
        <row r="775">
          <cell r="B775">
            <v>0</v>
          </cell>
          <cell r="C775">
            <v>0</v>
          </cell>
        </row>
        <row r="776">
          <cell r="B776">
            <v>0</v>
          </cell>
          <cell r="C776">
            <v>0</v>
          </cell>
        </row>
        <row r="777">
          <cell r="B777">
            <v>0</v>
          </cell>
          <cell r="C777">
            <v>0</v>
          </cell>
        </row>
        <row r="778">
          <cell r="B778">
            <v>0</v>
          </cell>
          <cell r="C778">
            <v>0</v>
          </cell>
        </row>
        <row r="779">
          <cell r="B779">
            <v>0</v>
          </cell>
          <cell r="C779">
            <v>0</v>
          </cell>
        </row>
        <row r="780">
          <cell r="B780">
            <v>0</v>
          </cell>
          <cell r="C780">
            <v>0</v>
          </cell>
        </row>
        <row r="781">
          <cell r="B781">
            <v>0</v>
          </cell>
          <cell r="C781">
            <v>0</v>
          </cell>
        </row>
        <row r="782">
          <cell r="B782">
            <v>0</v>
          </cell>
          <cell r="C782">
            <v>0</v>
          </cell>
        </row>
        <row r="783">
          <cell r="B783">
            <v>0</v>
          </cell>
          <cell r="C783">
            <v>0</v>
          </cell>
        </row>
        <row r="784">
          <cell r="B784">
            <v>0</v>
          </cell>
          <cell r="C784">
            <v>0</v>
          </cell>
        </row>
        <row r="785">
          <cell r="B785">
            <v>0</v>
          </cell>
          <cell r="C785">
            <v>0</v>
          </cell>
        </row>
        <row r="786">
          <cell r="B786">
            <v>0</v>
          </cell>
          <cell r="C786">
            <v>0</v>
          </cell>
        </row>
        <row r="787">
          <cell r="B787">
            <v>0</v>
          </cell>
          <cell r="C787">
            <v>0</v>
          </cell>
        </row>
        <row r="788">
          <cell r="B788">
            <v>0</v>
          </cell>
          <cell r="C788">
            <v>0</v>
          </cell>
        </row>
        <row r="789">
          <cell r="B789">
            <v>0</v>
          </cell>
          <cell r="C789">
            <v>0</v>
          </cell>
        </row>
        <row r="790">
          <cell r="B790">
            <v>0</v>
          </cell>
          <cell r="C790">
            <v>0</v>
          </cell>
        </row>
        <row r="791">
          <cell r="B791">
            <v>0</v>
          </cell>
          <cell r="C791">
            <v>0</v>
          </cell>
        </row>
        <row r="792">
          <cell r="B792">
            <v>0</v>
          </cell>
          <cell r="C792">
            <v>0</v>
          </cell>
        </row>
        <row r="793">
          <cell r="B793">
            <v>0</v>
          </cell>
          <cell r="C793">
            <v>0</v>
          </cell>
        </row>
        <row r="794">
          <cell r="B794">
            <v>0</v>
          </cell>
          <cell r="C794">
            <v>0</v>
          </cell>
        </row>
        <row r="795">
          <cell r="B795">
            <v>0</v>
          </cell>
          <cell r="C795">
            <v>0</v>
          </cell>
        </row>
        <row r="796">
          <cell r="B796">
            <v>0</v>
          </cell>
          <cell r="C796">
            <v>0</v>
          </cell>
        </row>
        <row r="797">
          <cell r="B797">
            <v>0</v>
          </cell>
          <cell r="C797">
            <v>0</v>
          </cell>
        </row>
        <row r="798">
          <cell r="B798">
            <v>0</v>
          </cell>
          <cell r="C798">
            <v>0</v>
          </cell>
        </row>
        <row r="799">
          <cell r="B799">
            <v>0</v>
          </cell>
          <cell r="C799">
            <v>0</v>
          </cell>
        </row>
        <row r="800">
          <cell r="B800">
            <v>0</v>
          </cell>
          <cell r="C800">
            <v>0</v>
          </cell>
        </row>
        <row r="801">
          <cell r="B801">
            <v>0</v>
          </cell>
          <cell r="C801">
            <v>0</v>
          </cell>
        </row>
        <row r="802">
          <cell r="B802">
            <v>0</v>
          </cell>
          <cell r="C802">
            <v>0</v>
          </cell>
        </row>
        <row r="803">
          <cell r="B803">
            <v>0</v>
          </cell>
          <cell r="C803">
            <v>0</v>
          </cell>
        </row>
        <row r="804">
          <cell r="B804">
            <v>0</v>
          </cell>
          <cell r="C804">
            <v>0</v>
          </cell>
        </row>
        <row r="805">
          <cell r="B805">
            <v>0</v>
          </cell>
          <cell r="C805">
            <v>0</v>
          </cell>
        </row>
        <row r="806">
          <cell r="B806">
            <v>0</v>
          </cell>
          <cell r="C806">
            <v>0</v>
          </cell>
        </row>
        <row r="807">
          <cell r="B807">
            <v>0</v>
          </cell>
          <cell r="C807">
            <v>0</v>
          </cell>
        </row>
        <row r="808">
          <cell r="B808">
            <v>0</v>
          </cell>
          <cell r="C808">
            <v>0</v>
          </cell>
        </row>
        <row r="809">
          <cell r="B809">
            <v>0</v>
          </cell>
          <cell r="C809">
            <v>0</v>
          </cell>
        </row>
        <row r="810">
          <cell r="B810">
            <v>0</v>
          </cell>
          <cell r="C810">
            <v>0</v>
          </cell>
        </row>
        <row r="811">
          <cell r="B811">
            <v>0</v>
          </cell>
          <cell r="C811">
            <v>0</v>
          </cell>
        </row>
        <row r="812">
          <cell r="B812">
            <v>0</v>
          </cell>
          <cell r="C812">
            <v>0</v>
          </cell>
        </row>
        <row r="813">
          <cell r="B813">
            <v>0</v>
          </cell>
          <cell r="C813">
            <v>0</v>
          </cell>
        </row>
        <row r="814">
          <cell r="B814">
            <v>0</v>
          </cell>
          <cell r="C814">
            <v>0</v>
          </cell>
        </row>
        <row r="815">
          <cell r="B815">
            <v>0</v>
          </cell>
          <cell r="C815">
            <v>0</v>
          </cell>
        </row>
        <row r="816">
          <cell r="B816">
            <v>0</v>
          </cell>
          <cell r="C816">
            <v>0</v>
          </cell>
        </row>
        <row r="817">
          <cell r="B817">
            <v>0</v>
          </cell>
          <cell r="C817">
            <v>0</v>
          </cell>
        </row>
        <row r="818">
          <cell r="B818">
            <v>0</v>
          </cell>
          <cell r="C818">
            <v>0</v>
          </cell>
        </row>
        <row r="819">
          <cell r="B819">
            <v>0</v>
          </cell>
          <cell r="C819">
            <v>0</v>
          </cell>
        </row>
        <row r="820">
          <cell r="B820">
            <v>0</v>
          </cell>
          <cell r="C820">
            <v>0</v>
          </cell>
        </row>
        <row r="821">
          <cell r="B821">
            <v>0</v>
          </cell>
          <cell r="C821">
            <v>0</v>
          </cell>
        </row>
        <row r="822">
          <cell r="B822">
            <v>0</v>
          </cell>
          <cell r="C822">
            <v>0</v>
          </cell>
        </row>
        <row r="823">
          <cell r="B823">
            <v>0</v>
          </cell>
          <cell r="C823">
            <v>0</v>
          </cell>
        </row>
        <row r="824">
          <cell r="B824">
            <v>0</v>
          </cell>
          <cell r="C824">
            <v>0</v>
          </cell>
        </row>
        <row r="825">
          <cell r="B825">
            <v>0</v>
          </cell>
          <cell r="C825">
            <v>0</v>
          </cell>
        </row>
        <row r="826">
          <cell r="B826">
            <v>0</v>
          </cell>
          <cell r="C826">
            <v>0</v>
          </cell>
        </row>
        <row r="827">
          <cell r="B827">
            <v>0</v>
          </cell>
          <cell r="C827">
            <v>0</v>
          </cell>
        </row>
        <row r="828">
          <cell r="B828">
            <v>0</v>
          </cell>
          <cell r="C828">
            <v>0</v>
          </cell>
        </row>
        <row r="829">
          <cell r="B829">
            <v>0</v>
          </cell>
          <cell r="C829">
            <v>0</v>
          </cell>
        </row>
        <row r="830">
          <cell r="B830">
            <v>0</v>
          </cell>
          <cell r="C830">
            <v>0</v>
          </cell>
        </row>
        <row r="831">
          <cell r="B831">
            <v>0</v>
          </cell>
          <cell r="C831">
            <v>0</v>
          </cell>
        </row>
        <row r="832">
          <cell r="B832">
            <v>0</v>
          </cell>
          <cell r="C832">
            <v>0</v>
          </cell>
        </row>
        <row r="833">
          <cell r="B833">
            <v>0</v>
          </cell>
          <cell r="C833">
            <v>0</v>
          </cell>
        </row>
        <row r="834">
          <cell r="B834">
            <v>0</v>
          </cell>
          <cell r="C834">
            <v>0</v>
          </cell>
        </row>
        <row r="835">
          <cell r="B835">
            <v>0</v>
          </cell>
          <cell r="C835">
            <v>0</v>
          </cell>
        </row>
        <row r="836">
          <cell r="B836">
            <v>0</v>
          </cell>
          <cell r="C836">
            <v>0</v>
          </cell>
        </row>
        <row r="837">
          <cell r="B837">
            <v>0</v>
          </cell>
          <cell r="C837">
            <v>0</v>
          </cell>
        </row>
        <row r="838">
          <cell r="B838">
            <v>0</v>
          </cell>
          <cell r="C838">
            <v>0</v>
          </cell>
        </row>
        <row r="839">
          <cell r="B839">
            <v>0</v>
          </cell>
          <cell r="C839">
            <v>0</v>
          </cell>
        </row>
        <row r="840">
          <cell r="B840">
            <v>0</v>
          </cell>
          <cell r="C840">
            <v>0</v>
          </cell>
        </row>
        <row r="841">
          <cell r="B841">
            <v>0</v>
          </cell>
          <cell r="C841">
            <v>0</v>
          </cell>
        </row>
        <row r="842">
          <cell r="B842">
            <v>0</v>
          </cell>
          <cell r="C842">
            <v>0</v>
          </cell>
        </row>
        <row r="843">
          <cell r="B843">
            <v>0</v>
          </cell>
          <cell r="C843">
            <v>0</v>
          </cell>
        </row>
        <row r="844">
          <cell r="B844">
            <v>0</v>
          </cell>
          <cell r="C844">
            <v>0</v>
          </cell>
        </row>
        <row r="845">
          <cell r="B845">
            <v>0</v>
          </cell>
          <cell r="C845">
            <v>0</v>
          </cell>
        </row>
        <row r="846">
          <cell r="B846">
            <v>0</v>
          </cell>
          <cell r="C846">
            <v>0</v>
          </cell>
        </row>
        <row r="847">
          <cell r="B847">
            <v>0</v>
          </cell>
          <cell r="C847">
            <v>0</v>
          </cell>
        </row>
        <row r="848">
          <cell r="B848">
            <v>0</v>
          </cell>
          <cell r="C848">
            <v>0</v>
          </cell>
        </row>
        <row r="849">
          <cell r="B849">
            <v>0</v>
          </cell>
          <cell r="C849">
            <v>0</v>
          </cell>
        </row>
        <row r="850">
          <cell r="B850">
            <v>0</v>
          </cell>
          <cell r="C850">
            <v>0</v>
          </cell>
        </row>
        <row r="851">
          <cell r="B851">
            <v>0</v>
          </cell>
          <cell r="C851">
            <v>0</v>
          </cell>
        </row>
        <row r="852">
          <cell r="B852">
            <v>0</v>
          </cell>
          <cell r="C852">
            <v>0</v>
          </cell>
        </row>
        <row r="853">
          <cell r="B853">
            <v>0</v>
          </cell>
          <cell r="C853">
            <v>0</v>
          </cell>
        </row>
        <row r="854">
          <cell r="B854">
            <v>0</v>
          </cell>
          <cell r="C854">
            <v>0</v>
          </cell>
        </row>
        <row r="855">
          <cell r="B855">
            <v>0</v>
          </cell>
          <cell r="C855">
            <v>0</v>
          </cell>
        </row>
        <row r="856">
          <cell r="B856">
            <v>0</v>
          </cell>
          <cell r="C856">
            <v>0</v>
          </cell>
        </row>
        <row r="857">
          <cell r="B857">
            <v>0</v>
          </cell>
          <cell r="C857">
            <v>0</v>
          </cell>
        </row>
        <row r="858">
          <cell r="B858">
            <v>0</v>
          </cell>
          <cell r="C858">
            <v>0</v>
          </cell>
        </row>
        <row r="859">
          <cell r="B859">
            <v>0</v>
          </cell>
          <cell r="C859">
            <v>0</v>
          </cell>
        </row>
        <row r="860">
          <cell r="B860">
            <v>0</v>
          </cell>
          <cell r="C860">
            <v>0</v>
          </cell>
        </row>
        <row r="861">
          <cell r="B861">
            <v>0</v>
          </cell>
          <cell r="C861">
            <v>0</v>
          </cell>
        </row>
        <row r="862">
          <cell r="B862">
            <v>0</v>
          </cell>
          <cell r="C862">
            <v>0</v>
          </cell>
        </row>
        <row r="863">
          <cell r="B863">
            <v>0</v>
          </cell>
          <cell r="C863">
            <v>0</v>
          </cell>
        </row>
        <row r="864">
          <cell r="B864">
            <v>0</v>
          </cell>
          <cell r="C864">
            <v>0</v>
          </cell>
        </row>
        <row r="865">
          <cell r="B865">
            <v>0</v>
          </cell>
          <cell r="C865">
            <v>0</v>
          </cell>
        </row>
        <row r="866">
          <cell r="B866">
            <v>0</v>
          </cell>
          <cell r="C866">
            <v>0</v>
          </cell>
        </row>
        <row r="867">
          <cell r="B867">
            <v>0</v>
          </cell>
          <cell r="C867">
            <v>0</v>
          </cell>
        </row>
        <row r="868">
          <cell r="B868">
            <v>0</v>
          </cell>
          <cell r="C868">
            <v>0</v>
          </cell>
        </row>
        <row r="869">
          <cell r="B869">
            <v>0</v>
          </cell>
          <cell r="C869">
            <v>0</v>
          </cell>
        </row>
        <row r="870">
          <cell r="B870">
            <v>0</v>
          </cell>
          <cell r="C870">
            <v>0</v>
          </cell>
        </row>
        <row r="871">
          <cell r="B871">
            <v>0</v>
          </cell>
          <cell r="C871">
            <v>0</v>
          </cell>
        </row>
        <row r="872">
          <cell r="B872">
            <v>0</v>
          </cell>
          <cell r="C872">
            <v>0</v>
          </cell>
        </row>
        <row r="873">
          <cell r="B873">
            <v>0</v>
          </cell>
          <cell r="C873">
            <v>0</v>
          </cell>
        </row>
        <row r="874">
          <cell r="B874">
            <v>0</v>
          </cell>
          <cell r="C874">
            <v>0</v>
          </cell>
        </row>
        <row r="875">
          <cell r="B875">
            <v>0</v>
          </cell>
          <cell r="C875">
            <v>0</v>
          </cell>
        </row>
        <row r="876">
          <cell r="B876">
            <v>0</v>
          </cell>
          <cell r="C876">
            <v>0</v>
          </cell>
        </row>
        <row r="877">
          <cell r="B877">
            <v>0</v>
          </cell>
          <cell r="C877">
            <v>0</v>
          </cell>
        </row>
        <row r="878">
          <cell r="B878">
            <v>0</v>
          </cell>
          <cell r="C878">
            <v>0</v>
          </cell>
        </row>
        <row r="879">
          <cell r="B879">
            <v>0</v>
          </cell>
          <cell r="C879">
            <v>0</v>
          </cell>
        </row>
        <row r="880">
          <cell r="B880">
            <v>0</v>
          </cell>
          <cell r="C880">
            <v>0</v>
          </cell>
        </row>
        <row r="881">
          <cell r="B881">
            <v>0</v>
          </cell>
          <cell r="C881">
            <v>0</v>
          </cell>
        </row>
        <row r="882">
          <cell r="B882">
            <v>0</v>
          </cell>
          <cell r="C882">
            <v>0</v>
          </cell>
        </row>
        <row r="883">
          <cell r="B883">
            <v>0</v>
          </cell>
          <cell r="C883">
            <v>0</v>
          </cell>
        </row>
        <row r="884">
          <cell r="B884">
            <v>0</v>
          </cell>
          <cell r="C884">
            <v>0</v>
          </cell>
        </row>
        <row r="885">
          <cell r="B885">
            <v>0</v>
          </cell>
          <cell r="C885">
            <v>0</v>
          </cell>
        </row>
        <row r="886">
          <cell r="B886">
            <v>0</v>
          </cell>
          <cell r="C886">
            <v>0</v>
          </cell>
        </row>
        <row r="887">
          <cell r="B887">
            <v>0</v>
          </cell>
          <cell r="C887">
            <v>0</v>
          </cell>
        </row>
        <row r="888">
          <cell r="B888">
            <v>0</v>
          </cell>
          <cell r="C888">
            <v>0</v>
          </cell>
        </row>
        <row r="889">
          <cell r="B889">
            <v>0</v>
          </cell>
          <cell r="C889">
            <v>0</v>
          </cell>
        </row>
        <row r="890">
          <cell r="B890">
            <v>0</v>
          </cell>
          <cell r="C890">
            <v>0</v>
          </cell>
        </row>
        <row r="891">
          <cell r="B891">
            <v>0</v>
          </cell>
          <cell r="C891">
            <v>0</v>
          </cell>
        </row>
        <row r="892">
          <cell r="B892">
            <v>0</v>
          </cell>
          <cell r="C892">
            <v>0</v>
          </cell>
        </row>
        <row r="893">
          <cell r="B893">
            <v>0</v>
          </cell>
          <cell r="C893">
            <v>0</v>
          </cell>
        </row>
        <row r="894">
          <cell r="B894">
            <v>0</v>
          </cell>
          <cell r="C894">
            <v>0</v>
          </cell>
        </row>
        <row r="895">
          <cell r="B895">
            <v>0</v>
          </cell>
          <cell r="C895">
            <v>0</v>
          </cell>
        </row>
        <row r="896">
          <cell r="B896">
            <v>0</v>
          </cell>
          <cell r="C896">
            <v>0</v>
          </cell>
        </row>
        <row r="897">
          <cell r="B897">
            <v>0</v>
          </cell>
          <cell r="C897">
            <v>0</v>
          </cell>
        </row>
        <row r="898">
          <cell r="B898">
            <v>0</v>
          </cell>
          <cell r="C898">
            <v>0</v>
          </cell>
        </row>
        <row r="899">
          <cell r="B899">
            <v>0</v>
          </cell>
          <cell r="C899">
            <v>0</v>
          </cell>
        </row>
        <row r="900">
          <cell r="B900">
            <v>0</v>
          </cell>
          <cell r="C900">
            <v>0</v>
          </cell>
        </row>
        <row r="901">
          <cell r="B901">
            <v>0</v>
          </cell>
          <cell r="C901">
            <v>0</v>
          </cell>
        </row>
        <row r="902">
          <cell r="B902">
            <v>0</v>
          </cell>
          <cell r="C902">
            <v>0</v>
          </cell>
        </row>
        <row r="903">
          <cell r="B903">
            <v>0</v>
          </cell>
          <cell r="C903">
            <v>0</v>
          </cell>
        </row>
        <row r="904">
          <cell r="B904">
            <v>0</v>
          </cell>
          <cell r="C904">
            <v>0</v>
          </cell>
        </row>
        <row r="905">
          <cell r="B905">
            <v>0</v>
          </cell>
          <cell r="C905">
            <v>0</v>
          </cell>
        </row>
        <row r="906">
          <cell r="B906">
            <v>0</v>
          </cell>
          <cell r="C906">
            <v>0</v>
          </cell>
        </row>
        <row r="907">
          <cell r="B907">
            <v>0</v>
          </cell>
          <cell r="C907">
            <v>0</v>
          </cell>
        </row>
        <row r="908">
          <cell r="B908">
            <v>0</v>
          </cell>
          <cell r="C908">
            <v>0</v>
          </cell>
        </row>
        <row r="909">
          <cell r="B909">
            <v>0</v>
          </cell>
          <cell r="C909">
            <v>0</v>
          </cell>
        </row>
        <row r="910">
          <cell r="B910">
            <v>0</v>
          </cell>
          <cell r="C910">
            <v>0</v>
          </cell>
        </row>
        <row r="911">
          <cell r="B911">
            <v>0</v>
          </cell>
          <cell r="C911">
            <v>0</v>
          </cell>
        </row>
        <row r="912">
          <cell r="B912">
            <v>0</v>
          </cell>
          <cell r="C912">
            <v>0</v>
          </cell>
        </row>
        <row r="913">
          <cell r="B913">
            <v>0</v>
          </cell>
          <cell r="C913">
            <v>0</v>
          </cell>
        </row>
        <row r="914">
          <cell r="B914">
            <v>0</v>
          </cell>
          <cell r="C914">
            <v>0</v>
          </cell>
        </row>
        <row r="915">
          <cell r="B915">
            <v>0</v>
          </cell>
          <cell r="C915">
            <v>0</v>
          </cell>
        </row>
        <row r="916">
          <cell r="B916">
            <v>0</v>
          </cell>
          <cell r="C916">
            <v>0</v>
          </cell>
        </row>
        <row r="917">
          <cell r="B917">
            <v>0</v>
          </cell>
          <cell r="C917">
            <v>0</v>
          </cell>
        </row>
        <row r="918">
          <cell r="B918">
            <v>0</v>
          </cell>
          <cell r="C918">
            <v>0</v>
          </cell>
        </row>
        <row r="919">
          <cell r="B919">
            <v>0</v>
          </cell>
          <cell r="C919">
            <v>0</v>
          </cell>
        </row>
        <row r="920">
          <cell r="B920">
            <v>0</v>
          </cell>
          <cell r="C920">
            <v>0</v>
          </cell>
        </row>
        <row r="921">
          <cell r="B921">
            <v>0</v>
          </cell>
          <cell r="C921">
            <v>0</v>
          </cell>
        </row>
        <row r="922">
          <cell r="B922">
            <v>0</v>
          </cell>
          <cell r="C922">
            <v>0</v>
          </cell>
        </row>
        <row r="923">
          <cell r="B923">
            <v>0</v>
          </cell>
          <cell r="C923">
            <v>0</v>
          </cell>
        </row>
        <row r="924">
          <cell r="B924">
            <v>0</v>
          </cell>
          <cell r="C924">
            <v>0</v>
          </cell>
        </row>
        <row r="925">
          <cell r="B925">
            <v>0</v>
          </cell>
          <cell r="C925">
            <v>0</v>
          </cell>
        </row>
        <row r="926">
          <cell r="B926">
            <v>0</v>
          </cell>
          <cell r="C926">
            <v>0</v>
          </cell>
        </row>
        <row r="927">
          <cell r="B927">
            <v>0</v>
          </cell>
          <cell r="C927">
            <v>0</v>
          </cell>
        </row>
        <row r="928">
          <cell r="B928">
            <v>0</v>
          </cell>
          <cell r="C928">
            <v>0</v>
          </cell>
        </row>
        <row r="929">
          <cell r="B929">
            <v>0</v>
          </cell>
          <cell r="C929">
            <v>0</v>
          </cell>
        </row>
        <row r="930">
          <cell r="B930">
            <v>0</v>
          </cell>
          <cell r="C930">
            <v>0</v>
          </cell>
        </row>
        <row r="931">
          <cell r="B931">
            <v>0</v>
          </cell>
          <cell r="C931">
            <v>0</v>
          </cell>
        </row>
        <row r="932">
          <cell r="B932">
            <v>0</v>
          </cell>
          <cell r="C932">
            <v>0</v>
          </cell>
        </row>
        <row r="933">
          <cell r="B933">
            <v>0</v>
          </cell>
          <cell r="C933">
            <v>0</v>
          </cell>
        </row>
        <row r="934">
          <cell r="B934">
            <v>0</v>
          </cell>
          <cell r="C934">
            <v>0</v>
          </cell>
        </row>
        <row r="935">
          <cell r="B935">
            <v>0</v>
          </cell>
          <cell r="C935">
            <v>0</v>
          </cell>
        </row>
        <row r="936">
          <cell r="B936">
            <v>0</v>
          </cell>
          <cell r="C936">
            <v>0</v>
          </cell>
        </row>
        <row r="937">
          <cell r="B937">
            <v>0</v>
          </cell>
          <cell r="C937">
            <v>0</v>
          </cell>
        </row>
        <row r="938">
          <cell r="B938">
            <v>0</v>
          </cell>
          <cell r="C938">
            <v>0</v>
          </cell>
        </row>
        <row r="939">
          <cell r="B939">
            <v>0</v>
          </cell>
          <cell r="C939">
            <v>0</v>
          </cell>
        </row>
        <row r="940">
          <cell r="B940">
            <v>0</v>
          </cell>
          <cell r="C940">
            <v>0</v>
          </cell>
        </row>
        <row r="941">
          <cell r="B941">
            <v>0</v>
          </cell>
          <cell r="C941">
            <v>0</v>
          </cell>
        </row>
        <row r="942">
          <cell r="B942">
            <v>0</v>
          </cell>
          <cell r="C942">
            <v>0</v>
          </cell>
        </row>
        <row r="943">
          <cell r="B943">
            <v>0</v>
          </cell>
          <cell r="C943">
            <v>0</v>
          </cell>
        </row>
        <row r="944">
          <cell r="B944">
            <v>0</v>
          </cell>
          <cell r="C944">
            <v>0</v>
          </cell>
        </row>
        <row r="945">
          <cell r="B945">
            <v>0</v>
          </cell>
          <cell r="C945">
            <v>0</v>
          </cell>
        </row>
        <row r="946">
          <cell r="B946">
            <v>0</v>
          </cell>
          <cell r="C946">
            <v>0</v>
          </cell>
        </row>
        <row r="947">
          <cell r="B947">
            <v>0</v>
          </cell>
          <cell r="C947">
            <v>0</v>
          </cell>
        </row>
        <row r="948">
          <cell r="B948">
            <v>0</v>
          </cell>
          <cell r="C948">
            <v>0</v>
          </cell>
        </row>
        <row r="949">
          <cell r="B949">
            <v>0</v>
          </cell>
          <cell r="C949">
            <v>0</v>
          </cell>
        </row>
        <row r="950">
          <cell r="B950">
            <v>0</v>
          </cell>
          <cell r="C950">
            <v>0</v>
          </cell>
        </row>
        <row r="951">
          <cell r="B951">
            <v>0</v>
          </cell>
          <cell r="C951">
            <v>0</v>
          </cell>
        </row>
        <row r="952">
          <cell r="B952">
            <v>0</v>
          </cell>
          <cell r="C952">
            <v>0</v>
          </cell>
        </row>
        <row r="953">
          <cell r="B953">
            <v>0</v>
          </cell>
          <cell r="C953">
            <v>0</v>
          </cell>
        </row>
        <row r="954">
          <cell r="B954">
            <v>0</v>
          </cell>
          <cell r="C954">
            <v>0</v>
          </cell>
        </row>
        <row r="955">
          <cell r="B955">
            <v>0</v>
          </cell>
          <cell r="C955">
            <v>0</v>
          </cell>
        </row>
        <row r="956">
          <cell r="B956">
            <v>0</v>
          </cell>
          <cell r="C956">
            <v>0</v>
          </cell>
        </row>
        <row r="957">
          <cell r="B957">
            <v>0</v>
          </cell>
          <cell r="C957">
            <v>0</v>
          </cell>
        </row>
        <row r="958">
          <cell r="B958">
            <v>0</v>
          </cell>
          <cell r="C958">
            <v>0</v>
          </cell>
        </row>
        <row r="959">
          <cell r="B959">
            <v>0</v>
          </cell>
          <cell r="C959">
            <v>0</v>
          </cell>
        </row>
        <row r="960">
          <cell r="B960">
            <v>0</v>
          </cell>
          <cell r="C960">
            <v>0</v>
          </cell>
        </row>
        <row r="961">
          <cell r="B961">
            <v>0</v>
          </cell>
          <cell r="C961">
            <v>0</v>
          </cell>
        </row>
        <row r="962">
          <cell r="B962">
            <v>0</v>
          </cell>
          <cell r="C962">
            <v>0</v>
          </cell>
        </row>
        <row r="963">
          <cell r="B963">
            <v>0</v>
          </cell>
          <cell r="C963">
            <v>0</v>
          </cell>
        </row>
        <row r="964">
          <cell r="B964">
            <v>0</v>
          </cell>
          <cell r="C964">
            <v>0</v>
          </cell>
        </row>
        <row r="965">
          <cell r="B965">
            <v>0</v>
          </cell>
          <cell r="C965">
            <v>0</v>
          </cell>
        </row>
        <row r="966">
          <cell r="B966">
            <v>0</v>
          </cell>
          <cell r="C966">
            <v>0</v>
          </cell>
        </row>
        <row r="967">
          <cell r="B967">
            <v>0</v>
          </cell>
          <cell r="C967">
            <v>0</v>
          </cell>
        </row>
        <row r="968">
          <cell r="B968">
            <v>0</v>
          </cell>
          <cell r="C968">
            <v>0</v>
          </cell>
        </row>
        <row r="969">
          <cell r="B969">
            <v>0</v>
          </cell>
          <cell r="C969">
            <v>0</v>
          </cell>
        </row>
        <row r="970">
          <cell r="B970">
            <v>0</v>
          </cell>
          <cell r="C970">
            <v>0</v>
          </cell>
        </row>
        <row r="971">
          <cell r="B971">
            <v>0</v>
          </cell>
          <cell r="C971">
            <v>0</v>
          </cell>
        </row>
        <row r="972">
          <cell r="B972">
            <v>0</v>
          </cell>
          <cell r="C972">
            <v>0</v>
          </cell>
        </row>
        <row r="973">
          <cell r="B973">
            <v>0</v>
          </cell>
          <cell r="C973">
            <v>0</v>
          </cell>
        </row>
        <row r="974">
          <cell r="B974">
            <v>0</v>
          </cell>
          <cell r="C974">
            <v>0</v>
          </cell>
        </row>
        <row r="975">
          <cell r="B975">
            <v>0</v>
          </cell>
          <cell r="C975">
            <v>0</v>
          </cell>
        </row>
        <row r="976">
          <cell r="B976">
            <v>0</v>
          </cell>
          <cell r="C976">
            <v>0</v>
          </cell>
        </row>
        <row r="977">
          <cell r="B977">
            <v>0</v>
          </cell>
          <cell r="C977">
            <v>0</v>
          </cell>
        </row>
        <row r="978">
          <cell r="B978">
            <v>0</v>
          </cell>
          <cell r="C978">
            <v>0</v>
          </cell>
        </row>
        <row r="979">
          <cell r="B979">
            <v>0</v>
          </cell>
          <cell r="C979">
            <v>0</v>
          </cell>
        </row>
        <row r="980">
          <cell r="B980">
            <v>0</v>
          </cell>
          <cell r="C980">
            <v>0</v>
          </cell>
        </row>
        <row r="981">
          <cell r="B981">
            <v>0</v>
          </cell>
          <cell r="C981">
            <v>0</v>
          </cell>
        </row>
        <row r="982">
          <cell r="B982">
            <v>0</v>
          </cell>
          <cell r="C982">
            <v>0</v>
          </cell>
        </row>
        <row r="983">
          <cell r="B983">
            <v>0</v>
          </cell>
          <cell r="C983">
            <v>0</v>
          </cell>
        </row>
        <row r="984">
          <cell r="B984">
            <v>0</v>
          </cell>
          <cell r="C984">
            <v>0</v>
          </cell>
        </row>
        <row r="985">
          <cell r="B985">
            <v>0</v>
          </cell>
          <cell r="C985">
            <v>0</v>
          </cell>
        </row>
        <row r="986">
          <cell r="B986">
            <v>0</v>
          </cell>
          <cell r="C986">
            <v>0</v>
          </cell>
        </row>
        <row r="987">
          <cell r="B987">
            <v>0</v>
          </cell>
          <cell r="C987">
            <v>0</v>
          </cell>
        </row>
        <row r="988">
          <cell r="B988">
            <v>0</v>
          </cell>
          <cell r="C988">
            <v>0</v>
          </cell>
        </row>
        <row r="989">
          <cell r="B989">
            <v>0</v>
          </cell>
          <cell r="C989">
            <v>0</v>
          </cell>
        </row>
        <row r="990">
          <cell r="B990">
            <v>0</v>
          </cell>
          <cell r="C990">
            <v>0</v>
          </cell>
        </row>
        <row r="991">
          <cell r="B991">
            <v>0</v>
          </cell>
          <cell r="C991">
            <v>0</v>
          </cell>
        </row>
        <row r="992">
          <cell r="B992">
            <v>0</v>
          </cell>
          <cell r="C992">
            <v>0</v>
          </cell>
        </row>
        <row r="993">
          <cell r="B993">
            <v>0</v>
          </cell>
          <cell r="C993">
            <v>0</v>
          </cell>
        </row>
        <row r="994">
          <cell r="B994">
            <v>0</v>
          </cell>
          <cell r="C994">
            <v>0</v>
          </cell>
        </row>
        <row r="995">
          <cell r="B995">
            <v>0</v>
          </cell>
          <cell r="C995">
            <v>0</v>
          </cell>
        </row>
        <row r="996">
          <cell r="B996">
            <v>0</v>
          </cell>
          <cell r="C996">
            <v>0</v>
          </cell>
        </row>
        <row r="997">
          <cell r="B997">
            <v>0</v>
          </cell>
          <cell r="C997">
            <v>0</v>
          </cell>
        </row>
        <row r="998">
          <cell r="B998">
            <v>0</v>
          </cell>
          <cell r="C998">
            <v>0</v>
          </cell>
        </row>
        <row r="999">
          <cell r="B999">
            <v>0</v>
          </cell>
          <cell r="C999">
            <v>0</v>
          </cell>
        </row>
        <row r="1000">
          <cell r="B1000">
            <v>0</v>
          </cell>
          <cell r="C1000">
            <v>0</v>
          </cell>
        </row>
        <row r="1001">
          <cell r="B1001">
            <v>0</v>
          </cell>
          <cell r="C1001">
            <v>0</v>
          </cell>
        </row>
        <row r="1002">
          <cell r="B1002">
            <v>0</v>
          </cell>
          <cell r="C1002">
            <v>0</v>
          </cell>
        </row>
        <row r="1003">
          <cell r="B1003">
            <v>0</v>
          </cell>
          <cell r="C1003">
            <v>0</v>
          </cell>
        </row>
        <row r="1004">
          <cell r="B1004">
            <v>0</v>
          </cell>
          <cell r="C1004">
            <v>0</v>
          </cell>
        </row>
        <row r="1005">
          <cell r="B1005">
            <v>0</v>
          </cell>
          <cell r="C1005">
            <v>0</v>
          </cell>
        </row>
        <row r="1006">
          <cell r="B1006">
            <v>0</v>
          </cell>
          <cell r="C1006">
            <v>0</v>
          </cell>
        </row>
        <row r="1007">
          <cell r="B1007">
            <v>0</v>
          </cell>
          <cell r="C1007">
            <v>0</v>
          </cell>
        </row>
        <row r="1008">
          <cell r="B1008">
            <v>0</v>
          </cell>
          <cell r="C1008">
            <v>0</v>
          </cell>
        </row>
        <row r="1009">
          <cell r="B1009">
            <v>0</v>
          </cell>
          <cell r="C1009">
            <v>0</v>
          </cell>
        </row>
        <row r="1010">
          <cell r="B1010">
            <v>0</v>
          </cell>
          <cell r="C1010">
            <v>0</v>
          </cell>
        </row>
        <row r="1011">
          <cell r="B1011">
            <v>0</v>
          </cell>
          <cell r="C1011">
            <v>0</v>
          </cell>
        </row>
        <row r="1012">
          <cell r="B1012">
            <v>0</v>
          </cell>
          <cell r="C1012">
            <v>0</v>
          </cell>
        </row>
        <row r="1013">
          <cell r="B1013">
            <v>0</v>
          </cell>
          <cell r="C1013">
            <v>0</v>
          </cell>
        </row>
        <row r="1014">
          <cell r="B1014">
            <v>0</v>
          </cell>
          <cell r="C1014">
            <v>0</v>
          </cell>
        </row>
        <row r="1015">
          <cell r="B1015">
            <v>0</v>
          </cell>
          <cell r="C1015">
            <v>0</v>
          </cell>
        </row>
        <row r="1016">
          <cell r="B1016">
            <v>0</v>
          </cell>
          <cell r="C1016">
            <v>0</v>
          </cell>
        </row>
        <row r="1017">
          <cell r="B1017">
            <v>0</v>
          </cell>
          <cell r="C1017">
            <v>0</v>
          </cell>
        </row>
        <row r="1018">
          <cell r="B1018">
            <v>0</v>
          </cell>
          <cell r="C1018">
            <v>0</v>
          </cell>
        </row>
        <row r="1019">
          <cell r="B1019">
            <v>0</v>
          </cell>
          <cell r="C1019">
            <v>0</v>
          </cell>
        </row>
        <row r="1020">
          <cell r="B1020">
            <v>0</v>
          </cell>
          <cell r="C1020">
            <v>0</v>
          </cell>
        </row>
        <row r="1021">
          <cell r="B1021">
            <v>0</v>
          </cell>
          <cell r="C1021">
            <v>0</v>
          </cell>
        </row>
        <row r="1022">
          <cell r="B1022">
            <v>0</v>
          </cell>
          <cell r="C1022">
            <v>0</v>
          </cell>
        </row>
        <row r="1023">
          <cell r="B1023">
            <v>0</v>
          </cell>
          <cell r="C1023">
            <v>0</v>
          </cell>
        </row>
        <row r="1024">
          <cell r="B1024">
            <v>0</v>
          </cell>
          <cell r="C1024">
            <v>0</v>
          </cell>
        </row>
        <row r="1025">
          <cell r="B1025">
            <v>0</v>
          </cell>
          <cell r="C1025">
            <v>0</v>
          </cell>
        </row>
        <row r="1026">
          <cell r="B1026">
            <v>0</v>
          </cell>
          <cell r="C1026">
            <v>0</v>
          </cell>
        </row>
        <row r="1027">
          <cell r="B1027">
            <v>0</v>
          </cell>
          <cell r="C1027">
            <v>0</v>
          </cell>
        </row>
        <row r="1028">
          <cell r="B1028">
            <v>0</v>
          </cell>
          <cell r="C1028">
            <v>0</v>
          </cell>
        </row>
        <row r="1029">
          <cell r="B1029">
            <v>0</v>
          </cell>
          <cell r="C1029">
            <v>0</v>
          </cell>
        </row>
        <row r="1030">
          <cell r="B1030">
            <v>0</v>
          </cell>
          <cell r="C1030">
            <v>0</v>
          </cell>
        </row>
        <row r="1031">
          <cell r="B1031">
            <v>0</v>
          </cell>
          <cell r="C1031">
            <v>0</v>
          </cell>
        </row>
        <row r="1032">
          <cell r="B1032">
            <v>0</v>
          </cell>
          <cell r="C1032">
            <v>0</v>
          </cell>
        </row>
        <row r="1033">
          <cell r="B1033">
            <v>0</v>
          </cell>
          <cell r="C1033">
            <v>0</v>
          </cell>
        </row>
        <row r="1034">
          <cell r="B1034">
            <v>0</v>
          </cell>
          <cell r="C1034">
            <v>0</v>
          </cell>
        </row>
        <row r="1035">
          <cell r="B1035">
            <v>0</v>
          </cell>
          <cell r="C1035">
            <v>0</v>
          </cell>
        </row>
        <row r="1036">
          <cell r="B1036">
            <v>0</v>
          </cell>
          <cell r="C1036">
            <v>0</v>
          </cell>
        </row>
        <row r="1037">
          <cell r="B1037">
            <v>0</v>
          </cell>
          <cell r="C1037">
            <v>0</v>
          </cell>
        </row>
        <row r="1038">
          <cell r="B1038">
            <v>0</v>
          </cell>
          <cell r="C1038">
            <v>0</v>
          </cell>
        </row>
        <row r="1039">
          <cell r="B1039">
            <v>0</v>
          </cell>
          <cell r="C1039">
            <v>0</v>
          </cell>
        </row>
        <row r="1040">
          <cell r="B1040">
            <v>0</v>
          </cell>
          <cell r="C1040">
            <v>0</v>
          </cell>
        </row>
        <row r="1041">
          <cell r="B1041">
            <v>0</v>
          </cell>
          <cell r="C1041">
            <v>0</v>
          </cell>
        </row>
        <row r="1042">
          <cell r="B1042">
            <v>0</v>
          </cell>
          <cell r="C1042">
            <v>0</v>
          </cell>
        </row>
        <row r="1043">
          <cell r="B1043">
            <v>0</v>
          </cell>
          <cell r="C1043">
            <v>0</v>
          </cell>
        </row>
        <row r="1044">
          <cell r="B1044">
            <v>0</v>
          </cell>
          <cell r="C1044">
            <v>0</v>
          </cell>
        </row>
        <row r="1045">
          <cell r="B1045">
            <v>0</v>
          </cell>
          <cell r="C1045">
            <v>0</v>
          </cell>
        </row>
        <row r="1046">
          <cell r="B1046">
            <v>0</v>
          </cell>
          <cell r="C1046">
            <v>0</v>
          </cell>
        </row>
        <row r="1047">
          <cell r="B1047">
            <v>0</v>
          </cell>
          <cell r="C1047">
            <v>0</v>
          </cell>
        </row>
        <row r="1048">
          <cell r="B1048">
            <v>0</v>
          </cell>
          <cell r="C1048">
            <v>0</v>
          </cell>
        </row>
        <row r="1049">
          <cell r="B1049">
            <v>0</v>
          </cell>
          <cell r="C1049">
            <v>0</v>
          </cell>
        </row>
        <row r="1050">
          <cell r="B1050">
            <v>0</v>
          </cell>
          <cell r="C1050">
            <v>0</v>
          </cell>
        </row>
        <row r="1051">
          <cell r="B1051">
            <v>0</v>
          </cell>
          <cell r="C1051">
            <v>0</v>
          </cell>
        </row>
        <row r="1052">
          <cell r="B1052">
            <v>0</v>
          </cell>
          <cell r="C1052">
            <v>0</v>
          </cell>
        </row>
        <row r="1053">
          <cell r="B1053">
            <v>0</v>
          </cell>
          <cell r="C1053">
            <v>0</v>
          </cell>
        </row>
        <row r="1054">
          <cell r="B1054">
            <v>0</v>
          </cell>
          <cell r="C1054">
            <v>0</v>
          </cell>
        </row>
        <row r="1055">
          <cell r="B1055">
            <v>0</v>
          </cell>
          <cell r="C1055">
            <v>0</v>
          </cell>
        </row>
        <row r="1056">
          <cell r="B1056">
            <v>0</v>
          </cell>
          <cell r="C1056">
            <v>0</v>
          </cell>
        </row>
        <row r="1057">
          <cell r="B1057">
            <v>0</v>
          </cell>
          <cell r="C1057">
            <v>0</v>
          </cell>
        </row>
        <row r="1058">
          <cell r="B1058">
            <v>0</v>
          </cell>
          <cell r="C1058">
            <v>0</v>
          </cell>
        </row>
        <row r="1059">
          <cell r="B1059">
            <v>0</v>
          </cell>
          <cell r="C1059">
            <v>0</v>
          </cell>
        </row>
        <row r="1060">
          <cell r="B1060">
            <v>0</v>
          </cell>
          <cell r="C1060">
            <v>0</v>
          </cell>
        </row>
        <row r="1061">
          <cell r="B1061">
            <v>0</v>
          </cell>
          <cell r="C1061">
            <v>0</v>
          </cell>
        </row>
        <row r="1062">
          <cell r="B1062">
            <v>0</v>
          </cell>
          <cell r="C1062">
            <v>0</v>
          </cell>
        </row>
        <row r="1063">
          <cell r="B1063">
            <v>0</v>
          </cell>
          <cell r="C1063">
            <v>0</v>
          </cell>
        </row>
        <row r="1064">
          <cell r="B1064">
            <v>0</v>
          </cell>
          <cell r="C1064">
            <v>0</v>
          </cell>
        </row>
        <row r="1065">
          <cell r="B1065">
            <v>0</v>
          </cell>
          <cell r="C1065">
            <v>0</v>
          </cell>
        </row>
        <row r="1066">
          <cell r="B1066">
            <v>0</v>
          </cell>
          <cell r="C1066">
            <v>0</v>
          </cell>
        </row>
        <row r="1067">
          <cell r="B1067">
            <v>0</v>
          </cell>
          <cell r="C1067">
            <v>0</v>
          </cell>
        </row>
        <row r="1068">
          <cell r="B1068">
            <v>0</v>
          </cell>
          <cell r="C1068">
            <v>0</v>
          </cell>
        </row>
        <row r="1069">
          <cell r="B1069">
            <v>0</v>
          </cell>
          <cell r="C1069">
            <v>0</v>
          </cell>
        </row>
        <row r="1070">
          <cell r="B1070">
            <v>0</v>
          </cell>
          <cell r="C1070">
            <v>0</v>
          </cell>
        </row>
        <row r="1071">
          <cell r="B1071">
            <v>0</v>
          </cell>
          <cell r="C1071">
            <v>0</v>
          </cell>
        </row>
        <row r="1072">
          <cell r="B1072">
            <v>0</v>
          </cell>
          <cell r="C1072">
            <v>0</v>
          </cell>
        </row>
        <row r="1073">
          <cell r="B1073">
            <v>0</v>
          </cell>
          <cell r="C1073">
            <v>0</v>
          </cell>
        </row>
        <row r="1074">
          <cell r="B1074">
            <v>0</v>
          </cell>
          <cell r="C1074">
            <v>0</v>
          </cell>
        </row>
        <row r="1075">
          <cell r="B1075">
            <v>0</v>
          </cell>
          <cell r="C1075">
            <v>0</v>
          </cell>
        </row>
        <row r="1076">
          <cell r="B1076">
            <v>0</v>
          </cell>
          <cell r="C1076">
            <v>0</v>
          </cell>
        </row>
        <row r="1077">
          <cell r="B1077">
            <v>0</v>
          </cell>
          <cell r="C1077">
            <v>0</v>
          </cell>
        </row>
        <row r="1078">
          <cell r="B1078">
            <v>0</v>
          </cell>
          <cell r="C1078">
            <v>0</v>
          </cell>
        </row>
        <row r="1079">
          <cell r="B1079">
            <v>0</v>
          </cell>
          <cell r="C1079">
            <v>0</v>
          </cell>
        </row>
        <row r="1080">
          <cell r="B1080">
            <v>0</v>
          </cell>
          <cell r="C1080">
            <v>0</v>
          </cell>
        </row>
        <row r="1081">
          <cell r="B1081">
            <v>0</v>
          </cell>
          <cell r="C1081">
            <v>0</v>
          </cell>
        </row>
        <row r="1082">
          <cell r="B1082">
            <v>0</v>
          </cell>
          <cell r="C1082">
            <v>0</v>
          </cell>
        </row>
        <row r="1083">
          <cell r="B1083">
            <v>0</v>
          </cell>
          <cell r="C1083">
            <v>0</v>
          </cell>
        </row>
        <row r="1084">
          <cell r="B1084">
            <v>0</v>
          </cell>
          <cell r="C1084">
            <v>0</v>
          </cell>
        </row>
        <row r="1085">
          <cell r="B1085">
            <v>0</v>
          </cell>
          <cell r="C1085">
            <v>0</v>
          </cell>
        </row>
        <row r="1086">
          <cell r="B1086">
            <v>0</v>
          </cell>
          <cell r="C1086">
            <v>0</v>
          </cell>
        </row>
        <row r="1087">
          <cell r="B1087">
            <v>0</v>
          </cell>
          <cell r="C1087">
            <v>0</v>
          </cell>
        </row>
        <row r="1088">
          <cell r="B1088">
            <v>0</v>
          </cell>
          <cell r="C1088">
            <v>0</v>
          </cell>
        </row>
        <row r="1089">
          <cell r="B1089">
            <v>0</v>
          </cell>
          <cell r="C1089">
            <v>0</v>
          </cell>
        </row>
        <row r="1090">
          <cell r="B1090">
            <v>0</v>
          </cell>
          <cell r="C1090">
            <v>0</v>
          </cell>
        </row>
        <row r="1091">
          <cell r="B1091">
            <v>0</v>
          </cell>
          <cell r="C1091">
            <v>0</v>
          </cell>
        </row>
        <row r="1092">
          <cell r="B1092">
            <v>0</v>
          </cell>
          <cell r="C1092">
            <v>0</v>
          </cell>
        </row>
        <row r="1093">
          <cell r="B1093">
            <v>0</v>
          </cell>
          <cell r="C1093">
            <v>0</v>
          </cell>
        </row>
        <row r="1094">
          <cell r="B1094">
            <v>0</v>
          </cell>
          <cell r="C1094">
            <v>0</v>
          </cell>
        </row>
        <row r="1095">
          <cell r="B1095">
            <v>0</v>
          </cell>
          <cell r="C1095">
            <v>0</v>
          </cell>
        </row>
        <row r="1096">
          <cell r="B1096">
            <v>0</v>
          </cell>
          <cell r="C1096">
            <v>0</v>
          </cell>
        </row>
        <row r="1097">
          <cell r="B1097">
            <v>0</v>
          </cell>
          <cell r="C1097">
            <v>0</v>
          </cell>
        </row>
        <row r="1098">
          <cell r="B1098">
            <v>0</v>
          </cell>
          <cell r="C1098">
            <v>0</v>
          </cell>
        </row>
        <row r="1099">
          <cell r="B1099">
            <v>0</v>
          </cell>
          <cell r="C1099">
            <v>0</v>
          </cell>
        </row>
        <row r="1100">
          <cell r="B1100">
            <v>0</v>
          </cell>
          <cell r="C1100">
            <v>0</v>
          </cell>
        </row>
        <row r="1101">
          <cell r="B1101">
            <v>0</v>
          </cell>
          <cell r="C1101">
            <v>0</v>
          </cell>
        </row>
        <row r="1102">
          <cell r="B1102">
            <v>0</v>
          </cell>
          <cell r="C1102">
            <v>0</v>
          </cell>
        </row>
        <row r="1103">
          <cell r="B1103">
            <v>0</v>
          </cell>
          <cell r="C1103">
            <v>0</v>
          </cell>
        </row>
        <row r="1104">
          <cell r="B1104">
            <v>0</v>
          </cell>
          <cell r="C1104">
            <v>0</v>
          </cell>
        </row>
        <row r="1105">
          <cell r="B1105">
            <v>0</v>
          </cell>
          <cell r="C1105">
            <v>0</v>
          </cell>
        </row>
        <row r="1106">
          <cell r="B1106">
            <v>0</v>
          </cell>
          <cell r="C1106">
            <v>0</v>
          </cell>
        </row>
        <row r="1107">
          <cell r="B1107">
            <v>0</v>
          </cell>
          <cell r="C1107">
            <v>0</v>
          </cell>
        </row>
        <row r="1108">
          <cell r="B1108">
            <v>0</v>
          </cell>
          <cell r="C1108">
            <v>0</v>
          </cell>
        </row>
        <row r="1109">
          <cell r="B1109">
            <v>0</v>
          </cell>
          <cell r="C1109">
            <v>0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externalLinkPath" Target="file:///C:\Users\AsusPC\Downloads\&#1074;&#1089;&#1077;%20&#1092;&#1086;&#1088;&#1084;&#1099;%20&#1094;&#1077;&#1093;&#1072;%20(1).xlsx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externalLinkPath" Target="file:///C:\Users\AsusPC\Downloads\&#1074;&#1089;&#1077;%20&#1092;&#1086;&#1088;&#1084;&#1099;%20&#1094;&#1077;&#1093;&#1072;%20(1).xlsx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S58"/>
  <sheetViews>
    <sheetView view="pageBreakPreview" zoomScale="55" zoomScaleNormal="85" zoomScaleSheetLayoutView="55" workbookViewId="0">
      <selection activeCell="A10" sqref="A10:C10"/>
    </sheetView>
  </sheetViews>
  <sheetFormatPr defaultRowHeight="15"/>
  <cols>
    <col min="1" max="1" width="15.85546875" style="595" customWidth="1"/>
    <col min="2" max="11" width="9.140625" style="595"/>
    <col min="12" max="12" width="11.7109375" style="595" customWidth="1"/>
    <col min="13" max="13" width="9.140625" style="595"/>
    <col min="14" max="14" width="9" style="595" customWidth="1"/>
    <col min="15" max="16384" width="9.140625" style="595"/>
  </cols>
  <sheetData>
    <row r="1" spans="1:14" ht="18">
      <c r="A1" s="682"/>
      <c r="B1" s="682"/>
      <c r="C1" s="681"/>
      <c r="M1" s="680" t="s">
        <v>64</v>
      </c>
      <c r="N1" s="704" t="s">
        <v>511</v>
      </c>
    </row>
    <row r="2" spans="1:14" ht="18">
      <c r="A2" s="679"/>
      <c r="B2" s="679"/>
      <c r="C2" s="679"/>
    </row>
    <row r="3" spans="1:14">
      <c r="M3" s="678"/>
      <c r="N3" s="678"/>
    </row>
    <row r="4" spans="1:14" ht="18">
      <c r="A4" s="700" t="s">
        <v>499</v>
      </c>
      <c r="B4" s="703" t="s">
        <v>513</v>
      </c>
      <c r="E4" s="758" t="s">
        <v>498</v>
      </c>
      <c r="F4" s="758"/>
      <c r="G4" s="759" t="s">
        <v>512</v>
      </c>
      <c r="H4" s="759"/>
      <c r="I4" s="759"/>
    </row>
    <row r="5" spans="1:14">
      <c r="L5" s="760" t="s">
        <v>515</v>
      </c>
      <c r="M5" s="760" t="e">
        <f>IF('05.02-2017'!AR4="Да","закрыта",IF(ISNA(VLOOKUP(#REF!,[1]Пролеживаемость!$A:$C,2,0)),"",VLOOKUP(#REF!,[1]Пролеживаемость!$A:$C,2,0)))</f>
        <v>#REF!</v>
      </c>
      <c r="N5" s="760" t="e">
        <f>IF('05.02-2017'!AS4="Да","закрыта",IF(ISNA(VLOOKUP(#REF!,[1]Пролеживаемость!$A:$C,2,0)),"",VLOOKUP(#REF!,[1]Пролеживаемость!$A:$C,2,0)))</f>
        <v>#REF!</v>
      </c>
    </row>
    <row r="6" spans="1:14" ht="18">
      <c r="A6" s="761" t="s">
        <v>15</v>
      </c>
      <c r="B6" s="761"/>
      <c r="C6" s="761"/>
      <c r="D6" s="762" t="s">
        <v>514</v>
      </c>
      <c r="E6" s="763"/>
      <c r="F6" s="763"/>
      <c r="G6" s="764"/>
    </row>
    <row r="7" spans="1:14" ht="18">
      <c r="A7" s="689"/>
      <c r="B7" s="689"/>
      <c r="C7" s="689"/>
      <c r="D7" s="698"/>
      <c r="E7" s="698"/>
      <c r="F7" s="698"/>
      <c r="G7" s="698"/>
    </row>
    <row r="8" spans="1:14" ht="18">
      <c r="A8" s="761" t="s">
        <v>504</v>
      </c>
      <c r="B8" s="761"/>
      <c r="C8" s="761"/>
      <c r="D8" s="762" t="s">
        <v>515</v>
      </c>
      <c r="E8" s="763"/>
      <c r="F8" s="763"/>
      <c r="G8" s="764"/>
      <c r="I8" s="761" t="s">
        <v>507</v>
      </c>
      <c r="J8" s="761"/>
      <c r="K8" s="761"/>
      <c r="L8" s="761"/>
      <c r="M8" s="762" t="s">
        <v>528</v>
      </c>
      <c r="N8" s="764"/>
    </row>
    <row r="9" spans="1:14" ht="18">
      <c r="A9" s="689"/>
      <c r="B9" s="689"/>
      <c r="C9" s="689"/>
      <c r="D9" s="698"/>
      <c r="E9" s="698"/>
      <c r="F9" s="698"/>
      <c r="G9" s="698"/>
      <c r="I9" s="698"/>
      <c r="J9" s="698"/>
      <c r="K9" s="698"/>
      <c r="L9" s="698"/>
      <c r="M9" s="698"/>
      <c r="N9" s="698"/>
    </row>
    <row r="10" spans="1:14" ht="18">
      <c r="A10" s="761" t="s">
        <v>505</v>
      </c>
      <c r="B10" s="761"/>
      <c r="C10" s="761"/>
      <c r="D10" s="762" t="s">
        <v>517</v>
      </c>
      <c r="E10" s="763"/>
      <c r="F10" s="763"/>
      <c r="G10" s="764"/>
      <c r="I10" s="761" t="s">
        <v>506</v>
      </c>
      <c r="J10" s="761"/>
      <c r="K10" s="761"/>
      <c r="L10" s="761"/>
      <c r="M10" s="762" t="s">
        <v>516</v>
      </c>
      <c r="N10" s="764"/>
    </row>
    <row r="12" spans="1:14" ht="55.5">
      <c r="A12" s="766" t="s">
        <v>2</v>
      </c>
      <c r="B12" s="766"/>
      <c r="C12" s="766"/>
      <c r="D12" s="766"/>
      <c r="E12" s="766"/>
      <c r="F12" s="766"/>
      <c r="G12" s="766"/>
      <c r="H12" s="766"/>
      <c r="I12" s="766"/>
      <c r="J12" s="766"/>
      <c r="K12" s="766"/>
      <c r="L12" s="766"/>
      <c r="M12" s="766"/>
      <c r="N12" s="766"/>
    </row>
    <row r="13" spans="1:14" ht="19.5" customHeight="1">
      <c r="A13" s="677"/>
      <c r="B13" s="677"/>
      <c r="C13" s="677"/>
      <c r="D13" s="677"/>
      <c r="E13" s="677"/>
      <c r="F13" s="677"/>
      <c r="G13" s="677"/>
      <c r="H13" s="677"/>
      <c r="I13" s="677"/>
      <c r="J13" s="677"/>
      <c r="K13" s="677"/>
      <c r="L13" s="677"/>
      <c r="M13" s="677"/>
      <c r="N13" s="677"/>
    </row>
    <row r="14" spans="1:14" ht="26.25">
      <c r="B14" s="767" t="s">
        <v>3</v>
      </c>
      <c r="C14" s="767"/>
      <c r="D14" s="767"/>
      <c r="E14" s="767"/>
      <c r="F14" s="768" t="s">
        <v>518</v>
      </c>
      <c r="G14" s="768"/>
      <c r="H14" s="768"/>
      <c r="I14" s="768"/>
      <c r="J14" s="693" t="s">
        <v>494</v>
      </c>
      <c r="K14" s="693"/>
      <c r="L14" s="676" t="s">
        <v>493</v>
      </c>
    </row>
    <row r="17" spans="1:14" ht="18.75">
      <c r="A17" s="683" t="s">
        <v>492</v>
      </c>
      <c r="B17" s="657"/>
      <c r="C17" s="683"/>
      <c r="D17" s="683"/>
      <c r="E17" s="683"/>
      <c r="F17" s="756" t="s">
        <v>519</v>
      </c>
      <c r="G17" s="756"/>
      <c r="H17" s="756"/>
      <c r="I17" s="756"/>
      <c r="J17" s="756"/>
      <c r="K17" s="756"/>
      <c r="L17" s="756"/>
      <c r="M17" s="756"/>
      <c r="N17" s="756"/>
    </row>
    <row r="18" spans="1:14" ht="18">
      <c r="A18" s="657"/>
      <c r="B18" s="696"/>
      <c r="C18" s="696"/>
      <c r="D18" s="696"/>
      <c r="E18" s="696"/>
      <c r="F18" s="696"/>
      <c r="G18" s="696"/>
      <c r="H18" s="696"/>
      <c r="I18" s="696"/>
    </row>
    <row r="19" spans="1:14" ht="18.75">
      <c r="A19" s="765" t="s">
        <v>263</v>
      </c>
      <c r="B19" s="765"/>
      <c r="C19" s="765"/>
      <c r="D19" s="765"/>
      <c r="E19" s="765"/>
      <c r="F19" s="756" t="s">
        <v>520</v>
      </c>
      <c r="G19" s="756"/>
      <c r="H19" s="756"/>
      <c r="I19" s="756"/>
      <c r="J19" s="756"/>
      <c r="K19" s="756"/>
      <c r="L19" s="756"/>
      <c r="M19" s="756"/>
      <c r="N19" s="756"/>
    </row>
    <row r="20" spans="1:14" ht="18">
      <c r="A20" s="689"/>
      <c r="B20" s="689"/>
      <c r="C20" s="689"/>
      <c r="D20" s="689"/>
      <c r="E20" s="689"/>
    </row>
    <row r="21" spans="1:14" ht="18">
      <c r="A21" s="765" t="s">
        <v>497</v>
      </c>
      <c r="B21" s="765"/>
      <c r="C21" s="765"/>
      <c r="D21" s="765"/>
      <c r="E21" s="765"/>
      <c r="F21" s="769" t="s">
        <v>521</v>
      </c>
      <c r="G21" s="769"/>
      <c r="H21" s="769"/>
      <c r="I21" s="769"/>
      <c r="J21" s="769"/>
      <c r="K21" s="769"/>
      <c r="L21" s="769"/>
      <c r="M21" s="769"/>
      <c r="N21" s="769"/>
    </row>
    <row r="22" spans="1:14" ht="18">
      <c r="A22" s="689"/>
      <c r="B22" s="689"/>
      <c r="C22" s="689"/>
      <c r="D22" s="689"/>
      <c r="E22" s="689"/>
    </row>
    <row r="23" spans="1:14" ht="18.75">
      <c r="A23" s="765" t="s">
        <v>270</v>
      </c>
      <c r="B23" s="765"/>
      <c r="C23" s="765"/>
      <c r="D23" s="765"/>
      <c r="E23" s="765"/>
      <c r="F23" s="756" t="s">
        <v>522</v>
      </c>
      <c r="G23" s="756"/>
      <c r="H23" s="756"/>
      <c r="I23" s="756"/>
      <c r="J23" s="756"/>
      <c r="K23" s="756"/>
      <c r="L23" s="756"/>
      <c r="M23" s="756"/>
      <c r="N23" s="756"/>
    </row>
    <row r="24" spans="1:14" ht="18">
      <c r="A24" s="689"/>
      <c r="B24" s="689"/>
      <c r="C24" s="689"/>
      <c r="D24" s="689"/>
      <c r="E24" s="689"/>
    </row>
    <row r="25" spans="1:14" ht="18.75">
      <c r="A25" s="765" t="s">
        <v>496</v>
      </c>
      <c r="B25" s="765"/>
      <c r="C25" s="765"/>
      <c r="D25" s="765"/>
      <c r="E25" s="765"/>
      <c r="F25" s="756" t="s">
        <v>523</v>
      </c>
      <c r="G25" s="756"/>
      <c r="H25" s="756"/>
      <c r="I25" s="756"/>
      <c r="J25" s="756"/>
      <c r="K25" s="756"/>
      <c r="L25" s="756"/>
      <c r="M25" s="756"/>
      <c r="N25" s="756"/>
    </row>
    <row r="26" spans="1:14" ht="18">
      <c r="A26" s="689"/>
      <c r="B26" s="689"/>
      <c r="C26" s="689"/>
      <c r="D26" s="689"/>
      <c r="E26" s="689"/>
    </row>
    <row r="27" spans="1:14" ht="18.75">
      <c r="A27" s="765" t="s">
        <v>38</v>
      </c>
      <c r="B27" s="765"/>
      <c r="C27" s="765"/>
      <c r="D27" s="765"/>
      <c r="E27" s="765"/>
      <c r="F27" s="756" t="s">
        <v>524</v>
      </c>
      <c r="G27" s="756"/>
      <c r="H27" s="756"/>
      <c r="I27" s="756"/>
      <c r="J27" s="756"/>
      <c r="K27" s="756"/>
      <c r="L27" s="756"/>
      <c r="M27" s="756"/>
      <c r="N27" s="756"/>
    </row>
    <row r="28" spans="1:14" ht="18">
      <c r="A28" s="689"/>
      <c r="B28" s="689"/>
      <c r="C28" s="689"/>
      <c r="D28" s="689"/>
      <c r="E28" s="689"/>
    </row>
    <row r="29" spans="1:14" ht="18">
      <c r="A29" s="765" t="s">
        <v>11</v>
      </c>
      <c r="B29" s="765"/>
      <c r="C29" s="765"/>
      <c r="D29" s="765"/>
      <c r="E29" s="765"/>
      <c r="F29" s="757"/>
      <c r="G29" s="757"/>
      <c r="H29" s="757"/>
      <c r="I29" s="757"/>
      <c r="J29" s="757"/>
      <c r="K29" s="757"/>
      <c r="L29" s="757"/>
      <c r="M29" s="757"/>
      <c r="N29" s="757"/>
    </row>
    <row r="30" spans="1:14" ht="18">
      <c r="A30" s="689"/>
      <c r="B30" s="689"/>
      <c r="C30" s="689"/>
      <c r="D30" s="689"/>
      <c r="E30" s="689"/>
      <c r="H30" s="699"/>
    </row>
    <row r="31" spans="1:14" ht="18.75">
      <c r="A31" s="765" t="s">
        <v>53</v>
      </c>
      <c r="B31" s="765"/>
      <c r="C31" s="765"/>
      <c r="D31" s="765"/>
      <c r="E31" s="765"/>
      <c r="F31" s="756" t="s">
        <v>525</v>
      </c>
      <c r="G31" s="756"/>
      <c r="H31" s="756"/>
      <c r="I31" s="756"/>
      <c r="J31" s="756"/>
      <c r="K31" s="756"/>
      <c r="L31" s="756"/>
      <c r="M31" s="756"/>
      <c r="N31" s="756"/>
    </row>
    <row r="32" spans="1:14" ht="18">
      <c r="A32" s="689"/>
      <c r="B32" s="689"/>
      <c r="C32" s="689"/>
      <c r="D32" s="689"/>
      <c r="E32" s="689"/>
    </row>
    <row r="33" spans="1:14" ht="18.75">
      <c r="A33" s="765" t="s">
        <v>495</v>
      </c>
      <c r="B33" s="765"/>
      <c r="C33" s="765"/>
      <c r="D33" s="765"/>
      <c r="E33" s="765"/>
      <c r="F33" s="756" t="s">
        <v>526</v>
      </c>
      <c r="G33" s="756"/>
      <c r="H33" s="756"/>
      <c r="I33" s="756"/>
      <c r="J33" s="756"/>
      <c r="K33" s="756"/>
      <c r="L33" s="756"/>
      <c r="M33" s="756"/>
      <c r="N33" s="756"/>
    </row>
    <row r="34" spans="1:14" ht="18">
      <c r="A34" s="689"/>
      <c r="B34" s="689"/>
      <c r="C34" s="689"/>
      <c r="D34" s="689"/>
      <c r="E34" s="689"/>
    </row>
    <row r="35" spans="1:14" ht="18.75">
      <c r="A35" s="765" t="s">
        <v>39</v>
      </c>
      <c r="B35" s="765"/>
      <c r="C35" s="765"/>
      <c r="D35" s="765"/>
      <c r="E35" s="765"/>
      <c r="F35" s="756" t="s">
        <v>527</v>
      </c>
      <c r="G35" s="756"/>
      <c r="H35" s="756"/>
      <c r="I35" s="756"/>
      <c r="J35" s="756"/>
      <c r="K35" s="756"/>
      <c r="L35" s="756"/>
      <c r="M35" s="756"/>
      <c r="N35" s="756"/>
    </row>
    <row r="36" spans="1:14" ht="18">
      <c r="A36" s="689"/>
      <c r="B36" s="689"/>
      <c r="C36" s="689"/>
      <c r="D36" s="689"/>
      <c r="E36" s="689"/>
    </row>
    <row r="37" spans="1:14" ht="18">
      <c r="A37" s="757" t="s">
        <v>311</v>
      </c>
      <c r="B37" s="773"/>
      <c r="C37" s="774"/>
      <c r="D37" s="774"/>
      <c r="E37" s="774"/>
      <c r="F37" s="774"/>
      <c r="G37" s="774"/>
      <c r="H37" s="774"/>
      <c r="I37" s="774"/>
      <c r="J37" s="774"/>
      <c r="K37" s="774"/>
      <c r="L37" s="774"/>
      <c r="M37" s="774"/>
      <c r="N37" s="774"/>
    </row>
    <row r="38" spans="1:14">
      <c r="A38" s="775" t="s">
        <v>529</v>
      </c>
      <c r="B38" s="775"/>
      <c r="C38" s="775"/>
      <c r="D38" s="775"/>
      <c r="E38" s="775"/>
      <c r="F38" s="775"/>
      <c r="G38" s="775"/>
      <c r="H38" s="775"/>
      <c r="I38" s="775"/>
      <c r="J38" s="775"/>
      <c r="K38" s="775"/>
      <c r="L38" s="775"/>
      <c r="M38" s="775"/>
      <c r="N38" s="775"/>
    </row>
    <row r="39" spans="1:14">
      <c r="A39" s="775"/>
      <c r="B39" s="775"/>
      <c r="C39" s="775"/>
      <c r="D39" s="775"/>
      <c r="E39" s="775"/>
      <c r="F39" s="775"/>
      <c r="G39" s="775"/>
      <c r="H39" s="775"/>
      <c r="I39" s="775"/>
      <c r="J39" s="775"/>
      <c r="K39" s="775"/>
      <c r="L39" s="775"/>
      <c r="M39" s="775"/>
      <c r="N39" s="775"/>
    </row>
    <row r="40" spans="1:14">
      <c r="A40" s="775"/>
      <c r="B40" s="775"/>
      <c r="C40" s="775"/>
      <c r="D40" s="775"/>
      <c r="E40" s="775"/>
      <c r="F40" s="775"/>
      <c r="G40" s="775"/>
      <c r="H40" s="775"/>
      <c r="I40" s="775"/>
      <c r="J40" s="775"/>
      <c r="K40" s="775"/>
      <c r="L40" s="775"/>
      <c r="M40" s="775"/>
      <c r="N40" s="775"/>
    </row>
    <row r="41" spans="1:14">
      <c r="A41" s="775"/>
      <c r="B41" s="775"/>
      <c r="C41" s="775"/>
      <c r="D41" s="775"/>
      <c r="E41" s="775"/>
      <c r="F41" s="775"/>
      <c r="G41" s="775"/>
      <c r="H41" s="775"/>
      <c r="I41" s="775"/>
      <c r="J41" s="775"/>
      <c r="K41" s="775"/>
      <c r="L41" s="775"/>
      <c r="M41" s="775"/>
      <c r="N41" s="775"/>
    </row>
    <row r="42" spans="1:14">
      <c r="A42" s="775"/>
      <c r="B42" s="775"/>
      <c r="C42" s="775"/>
      <c r="D42" s="775"/>
      <c r="E42" s="775"/>
      <c r="F42" s="775"/>
      <c r="G42" s="775"/>
      <c r="H42" s="775"/>
      <c r="I42" s="775"/>
      <c r="J42" s="775"/>
      <c r="K42" s="775"/>
      <c r="L42" s="775"/>
      <c r="M42" s="775"/>
      <c r="N42" s="775"/>
    </row>
    <row r="44" spans="1:14" ht="30.75" customHeight="1">
      <c r="A44" s="776" t="s">
        <v>508</v>
      </c>
      <c r="B44" s="776"/>
      <c r="C44" s="776"/>
      <c r="D44" s="776"/>
      <c r="E44" s="770" t="s">
        <v>510</v>
      </c>
      <c r="F44" s="770"/>
      <c r="G44" s="770"/>
      <c r="H44" s="770"/>
      <c r="I44" s="770"/>
      <c r="J44" s="770"/>
      <c r="K44" s="770"/>
      <c r="L44" s="770"/>
      <c r="M44" s="701"/>
      <c r="N44" s="701"/>
    </row>
    <row r="45" spans="1:14" s="657" customFormat="1" ht="34.5" customHeight="1">
      <c r="A45" s="776" t="s">
        <v>509</v>
      </c>
      <c r="B45" s="776"/>
      <c r="C45" s="776"/>
      <c r="D45" s="776"/>
      <c r="E45" s="777" t="s">
        <v>530</v>
      </c>
      <c r="F45" s="778"/>
      <c r="G45" s="778"/>
      <c r="H45" s="778"/>
      <c r="I45" s="778"/>
      <c r="J45" s="778"/>
      <c r="K45" s="778"/>
      <c r="L45" s="778"/>
    </row>
    <row r="46" spans="1:14" ht="28.5" customHeight="1">
      <c r="G46" s="684"/>
    </row>
    <row r="47" spans="1:14" ht="28.5" customHeight="1">
      <c r="A47" s="776" t="s">
        <v>243</v>
      </c>
      <c r="B47" s="776"/>
      <c r="C47" s="776"/>
      <c r="D47" s="776"/>
      <c r="E47" s="785" t="s">
        <v>531</v>
      </c>
      <c r="F47" s="785"/>
      <c r="G47" s="702"/>
      <c r="H47" s="657"/>
      <c r="I47" s="657"/>
      <c r="J47" s="657"/>
      <c r="K47" s="657"/>
      <c r="L47" s="657"/>
      <c r="M47" s="657"/>
      <c r="N47" s="657"/>
    </row>
    <row r="48" spans="1:14" ht="28.5" customHeight="1">
      <c r="A48" s="776" t="s">
        <v>240</v>
      </c>
      <c r="B48" s="776"/>
      <c r="C48" s="776"/>
      <c r="D48" s="776"/>
      <c r="E48" s="782" t="s">
        <v>532</v>
      </c>
      <c r="F48" s="783"/>
      <c r="G48" s="684"/>
      <c r="H48" s="776" t="s">
        <v>502</v>
      </c>
      <c r="I48" s="776"/>
      <c r="J48" s="776"/>
      <c r="K48" s="776"/>
      <c r="L48" s="776"/>
      <c r="M48" s="784"/>
      <c r="N48" s="784"/>
    </row>
    <row r="49" spans="1:19" ht="28.5" customHeight="1">
      <c r="A49" s="781" t="s">
        <v>500</v>
      </c>
      <c r="B49" s="781"/>
      <c r="C49" s="781"/>
      <c r="D49" s="781"/>
      <c r="E49" s="782" t="s">
        <v>533</v>
      </c>
      <c r="F49" s="783"/>
      <c r="G49" s="684"/>
      <c r="H49" s="690" t="s">
        <v>501</v>
      </c>
      <c r="I49" s="691"/>
      <c r="J49" s="691"/>
      <c r="K49" s="691"/>
      <c r="L49" s="692"/>
      <c r="M49" s="771"/>
      <c r="N49" s="772"/>
    </row>
    <row r="50" spans="1:19" ht="28.5" customHeight="1">
      <c r="A50" s="781" t="s">
        <v>61</v>
      </c>
      <c r="B50" s="781"/>
      <c r="C50" s="781"/>
      <c r="D50" s="781"/>
      <c r="E50" s="782" t="s">
        <v>534</v>
      </c>
      <c r="F50" s="783"/>
      <c r="G50" s="684"/>
      <c r="H50" s="690" t="s">
        <v>62</v>
      </c>
      <c r="I50" s="691"/>
      <c r="J50" s="691"/>
      <c r="K50" s="691"/>
      <c r="L50" s="692"/>
      <c r="M50" s="771"/>
      <c r="N50" s="772"/>
    </row>
    <row r="51" spans="1:19" ht="28.5" customHeight="1">
      <c r="A51" s="689"/>
      <c r="B51" s="689"/>
      <c r="C51" s="689"/>
      <c r="D51" s="689"/>
      <c r="E51" s="698"/>
      <c r="F51" s="698"/>
      <c r="H51" s="667"/>
    </row>
    <row r="52" spans="1:19">
      <c r="A52" s="667"/>
      <c r="B52" s="667"/>
      <c r="C52" s="667"/>
      <c r="D52" s="667"/>
      <c r="E52" s="667"/>
      <c r="F52" s="667"/>
      <c r="G52" s="667"/>
      <c r="H52" s="667"/>
    </row>
    <row r="53" spans="1:19" ht="20.25">
      <c r="A53" s="667"/>
      <c r="B53" s="674" t="s">
        <v>269</v>
      </c>
      <c r="D53" s="674"/>
      <c r="E53" s="706" t="s">
        <v>493</v>
      </c>
      <c r="F53" s="672"/>
      <c r="I53" s="705" t="s">
        <v>535</v>
      </c>
      <c r="J53" s="705"/>
      <c r="K53" s="705"/>
      <c r="L53" s="705"/>
      <c r="M53" s="705"/>
      <c r="N53" s="705"/>
      <c r="O53" s="705"/>
      <c r="P53" s="705"/>
      <c r="Q53" s="705"/>
      <c r="R53" s="705"/>
      <c r="S53" s="705"/>
    </row>
    <row r="54" spans="1:19" ht="18">
      <c r="A54" s="667"/>
      <c r="B54" s="667"/>
      <c r="C54" s="675"/>
      <c r="E54" s="670" t="s">
        <v>272</v>
      </c>
      <c r="G54" s="668" t="s">
        <v>131</v>
      </c>
      <c r="H54" s="669"/>
      <c r="J54" s="668" t="s">
        <v>294</v>
      </c>
    </row>
    <row r="55" spans="1:19" ht="18">
      <c r="A55" s="667"/>
      <c r="B55" s="667"/>
      <c r="C55" s="685"/>
      <c r="E55" s="686"/>
      <c r="G55" s="687"/>
      <c r="H55" s="688"/>
      <c r="J55" s="687"/>
    </row>
    <row r="56" spans="1:19" ht="26.25">
      <c r="A56" s="667"/>
      <c r="B56" s="674" t="s">
        <v>237</v>
      </c>
      <c r="C56" s="672"/>
      <c r="D56" s="674"/>
      <c r="E56" s="673"/>
      <c r="F56" s="697"/>
      <c r="G56" s="697"/>
      <c r="H56" s="697"/>
      <c r="I56" s="672"/>
      <c r="J56" s="672"/>
      <c r="K56" s="672"/>
    </row>
    <row r="57" spans="1:19" ht="18" customHeight="1">
      <c r="A57" s="667"/>
      <c r="B57" s="671"/>
      <c r="C57" s="657"/>
      <c r="D57" s="671"/>
      <c r="E57" s="670" t="s">
        <v>272</v>
      </c>
      <c r="G57" s="668" t="s">
        <v>131</v>
      </c>
      <c r="H57" s="669"/>
      <c r="J57" s="668" t="s">
        <v>294</v>
      </c>
      <c r="K57" s="657"/>
      <c r="L57" s="694"/>
      <c r="M57" s="695"/>
      <c r="N57" s="695"/>
    </row>
    <row r="58" spans="1:19" ht="15.75" customHeight="1">
      <c r="A58" s="667"/>
      <c r="B58" s="667"/>
      <c r="C58" s="779"/>
      <c r="D58" s="779"/>
      <c r="L58" s="780" t="s">
        <v>503</v>
      </c>
      <c r="M58" s="780"/>
      <c r="N58" s="780"/>
    </row>
  </sheetData>
  <mergeCells count="56">
    <mergeCell ref="M50:N50"/>
    <mergeCell ref="A45:D45"/>
    <mergeCell ref="E45:L45"/>
    <mergeCell ref="C58:D58"/>
    <mergeCell ref="A44:D44"/>
    <mergeCell ref="L58:N58"/>
    <mergeCell ref="A50:D50"/>
    <mergeCell ref="E50:F50"/>
    <mergeCell ref="A49:D49"/>
    <mergeCell ref="E49:F49"/>
    <mergeCell ref="A48:D48"/>
    <mergeCell ref="E48:F48"/>
    <mergeCell ref="H48:L48"/>
    <mergeCell ref="M48:N48"/>
    <mergeCell ref="A47:D47"/>
    <mergeCell ref="E47:F47"/>
    <mergeCell ref="E44:L44"/>
    <mergeCell ref="M49:N49"/>
    <mergeCell ref="A37:B37"/>
    <mergeCell ref="C37:N37"/>
    <mergeCell ref="A38:N42"/>
    <mergeCell ref="A31:E31"/>
    <mergeCell ref="A33:E33"/>
    <mergeCell ref="A35:E35"/>
    <mergeCell ref="A25:E25"/>
    <mergeCell ref="A27:E27"/>
    <mergeCell ref="A29:E29"/>
    <mergeCell ref="A23:E23"/>
    <mergeCell ref="A19:E19"/>
    <mergeCell ref="A21:E21"/>
    <mergeCell ref="A12:N12"/>
    <mergeCell ref="B14:E14"/>
    <mergeCell ref="F14:I14"/>
    <mergeCell ref="F17:N17"/>
    <mergeCell ref="F19:N19"/>
    <mergeCell ref="F21:N21"/>
    <mergeCell ref="F23:N23"/>
    <mergeCell ref="A10:C10"/>
    <mergeCell ref="D10:G10"/>
    <mergeCell ref="I10:L10"/>
    <mergeCell ref="M10:N10"/>
    <mergeCell ref="M8:N8"/>
    <mergeCell ref="A8:C8"/>
    <mergeCell ref="D8:G8"/>
    <mergeCell ref="I8:L8"/>
    <mergeCell ref="E4:F4"/>
    <mergeCell ref="G4:I4"/>
    <mergeCell ref="L5:N5"/>
    <mergeCell ref="A6:C6"/>
    <mergeCell ref="D6:G6"/>
    <mergeCell ref="F35:N35"/>
    <mergeCell ref="F25:N25"/>
    <mergeCell ref="F27:N27"/>
    <mergeCell ref="F29:N29"/>
    <mergeCell ref="F31:N31"/>
    <mergeCell ref="F33:N33"/>
  </mergeCells>
  <dataValidations count="1">
    <dataValidation type="list" allowBlank="1" showInputMessage="1" showErrorMessage="1" sqref="F56:H56">
      <formula1>XEL67:XEL70</formula1>
    </dataValidation>
  </dataValidations>
  <pageMargins left="0.7" right="0.7" top="0.75" bottom="0.75" header="0.3" footer="0.3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zoomScale="75" zoomScaleNormal="75" workbookViewId="0">
      <selection activeCell="V3" sqref="V3:W3"/>
    </sheetView>
  </sheetViews>
  <sheetFormatPr defaultRowHeight="15"/>
  <cols>
    <col min="1" max="1" width="7.5703125" style="597" customWidth="1"/>
    <col min="2" max="2" width="10.5703125" style="595" customWidth="1"/>
    <col min="3" max="5" width="12.140625" style="595" customWidth="1"/>
    <col min="6" max="6" width="16" style="595" customWidth="1"/>
    <col min="7" max="7" width="25.7109375" style="595" customWidth="1"/>
    <col min="8" max="8" width="13.85546875" style="596" customWidth="1"/>
    <col min="9" max="9" width="12.85546875" style="596" customWidth="1"/>
    <col min="10" max="10" width="8.140625" style="596" customWidth="1"/>
    <col min="11" max="11" width="12.7109375" style="596" customWidth="1"/>
    <col min="12" max="12" width="13.140625" style="596" customWidth="1"/>
    <col min="13" max="13" width="10.140625" style="596" customWidth="1"/>
    <col min="14" max="14" width="9.140625" style="596" customWidth="1"/>
    <col min="15" max="15" width="3.140625" style="595" customWidth="1"/>
    <col min="16" max="16" width="5.28515625" style="595" customWidth="1"/>
    <col min="17" max="17" width="6.7109375" style="595" customWidth="1"/>
    <col min="18" max="18" width="7.7109375" style="595" customWidth="1"/>
    <col min="19" max="19" width="5.42578125" style="595" customWidth="1"/>
    <col min="20" max="20" width="6.7109375" style="595" customWidth="1"/>
    <col min="21" max="21" width="6" style="595" customWidth="1"/>
    <col min="22" max="22" width="6.140625" style="595" customWidth="1"/>
    <col min="23" max="23" width="11.140625" style="595" customWidth="1"/>
    <col min="24" max="24" width="16.28515625" style="595" customWidth="1"/>
    <col min="25" max="25" width="17.28515625" style="595" customWidth="1"/>
    <col min="26" max="26" width="4.42578125" style="595" customWidth="1"/>
    <col min="27" max="27" width="8.42578125" style="595" customWidth="1"/>
    <col min="28" max="28" width="9" style="595" customWidth="1"/>
    <col min="29" max="29" width="7.7109375" style="595" customWidth="1"/>
    <col min="30" max="31" width="9.140625" style="595"/>
    <col min="32" max="32" width="9.5703125" style="595" customWidth="1"/>
    <col min="33" max="33" width="22.5703125" style="595" customWidth="1"/>
    <col min="34" max="16384" width="9.140625" style="595"/>
  </cols>
  <sheetData>
    <row r="1" spans="1:34" ht="19.5" thickBot="1">
      <c r="A1" s="1616"/>
      <c r="B1" s="1616"/>
      <c r="C1" s="1616"/>
      <c r="D1" s="1616"/>
      <c r="E1" s="1616"/>
      <c r="F1" s="1616"/>
      <c r="P1" s="666" t="s">
        <v>477</v>
      </c>
      <c r="Q1" s="666"/>
      <c r="S1" s="1582" t="s">
        <v>395</v>
      </c>
      <c r="T1" s="1582"/>
      <c r="U1" s="636"/>
      <c r="V1" s="657"/>
    </row>
    <row r="2" spans="1:34" ht="33.75" customHeight="1" thickBot="1">
      <c r="A2" s="665" t="s">
        <v>476</v>
      </c>
      <c r="B2" s="664" t="s">
        <v>475</v>
      </c>
      <c r="C2" s="663" t="s">
        <v>474</v>
      </c>
      <c r="D2" s="662" t="s">
        <v>473</v>
      </c>
      <c r="E2" s="662" t="s">
        <v>472</v>
      </c>
      <c r="F2" s="661" t="s">
        <v>471</v>
      </c>
      <c r="G2" s="660"/>
      <c r="H2" s="1617"/>
      <c r="I2" s="1617"/>
      <c r="P2" s="609" t="s">
        <v>470</v>
      </c>
      <c r="Q2" s="609"/>
      <c r="S2" s="1618" t="s">
        <v>469</v>
      </c>
      <c r="T2" s="1618"/>
      <c r="U2" s="1582" t="s">
        <v>17</v>
      </c>
      <c r="V2" s="1582"/>
      <c r="W2" s="636"/>
      <c r="Z2" s="658" t="s">
        <v>204</v>
      </c>
      <c r="AA2" s="657"/>
      <c r="AB2" s="657"/>
      <c r="AC2" s="657"/>
      <c r="AD2" s="657"/>
      <c r="AE2" s="657"/>
      <c r="AF2" s="657"/>
      <c r="AG2" s="657"/>
      <c r="AH2" s="638"/>
    </row>
    <row r="3" spans="1:34" ht="15" customHeight="1" thickBot="1">
      <c r="A3" s="659">
        <v>1</v>
      </c>
      <c r="B3" s="1619"/>
      <c r="C3" s="1619"/>
      <c r="D3" s="1619"/>
      <c r="E3" s="1619"/>
      <c r="F3" s="1620"/>
      <c r="H3" s="1617"/>
      <c r="I3" s="1617"/>
      <c r="N3" s="630"/>
      <c r="O3" s="636"/>
      <c r="P3" s="637"/>
      <c r="Q3" s="637"/>
      <c r="R3" s="636"/>
      <c r="S3" s="636"/>
      <c r="T3" s="636"/>
      <c r="U3" s="637"/>
      <c r="V3" s="636"/>
      <c r="W3" s="636"/>
      <c r="X3" s="636"/>
      <c r="Z3" s="658"/>
      <c r="AA3" s="657"/>
      <c r="AB3" s="657"/>
      <c r="AC3" s="657"/>
      <c r="AD3" s="657"/>
      <c r="AE3" s="657"/>
      <c r="AF3" s="657"/>
      <c r="AG3" s="657"/>
      <c r="AH3" s="638"/>
    </row>
    <row r="4" spans="1:34" ht="18.75" customHeight="1">
      <c r="A4" s="656"/>
      <c r="B4" s="1498"/>
      <c r="C4" s="1498"/>
      <c r="D4" s="1498"/>
      <c r="E4" s="1498"/>
      <c r="F4" s="1489"/>
      <c r="H4" s="1601"/>
      <c r="I4" s="1601"/>
      <c r="N4" s="654"/>
      <c r="O4" s="1602" t="s">
        <v>5</v>
      </c>
      <c r="P4" s="1605" t="s">
        <v>6</v>
      </c>
      <c r="Q4" s="1590" t="s">
        <v>59</v>
      </c>
      <c r="R4" s="1608"/>
      <c r="S4" s="1610" t="s">
        <v>468</v>
      </c>
      <c r="T4" s="1613" t="s">
        <v>467</v>
      </c>
      <c r="U4" s="1614"/>
      <c r="V4" s="1615"/>
      <c r="W4" s="1599" t="s">
        <v>449</v>
      </c>
      <c r="X4" s="1590" t="s">
        <v>466</v>
      </c>
      <c r="Y4" s="651"/>
      <c r="Z4" s="1592" t="s">
        <v>465</v>
      </c>
      <c r="AA4" s="655" t="s">
        <v>177</v>
      </c>
      <c r="AB4" s="655" t="s">
        <v>464</v>
      </c>
      <c r="AC4" s="655" t="s">
        <v>178</v>
      </c>
      <c r="AD4" s="1595" t="s">
        <v>180</v>
      </c>
      <c r="AE4" s="1596"/>
      <c r="AF4" s="1595" t="s">
        <v>463</v>
      </c>
      <c r="AG4" s="1597"/>
      <c r="AH4" s="638"/>
    </row>
    <row r="5" spans="1:34" ht="14.1" customHeight="1">
      <c r="A5" s="1507">
        <v>2</v>
      </c>
      <c r="B5" s="1497"/>
      <c r="C5" s="1497"/>
      <c r="D5" s="617"/>
      <c r="E5" s="617"/>
      <c r="F5" s="1488"/>
      <c r="H5" s="1601"/>
      <c r="I5" s="1601"/>
      <c r="N5" s="654"/>
      <c r="O5" s="1603"/>
      <c r="P5" s="1606"/>
      <c r="Q5" s="1591"/>
      <c r="R5" s="1609"/>
      <c r="S5" s="1611"/>
      <c r="T5" s="1553" t="s">
        <v>462</v>
      </c>
      <c r="U5" s="1553" t="s">
        <v>461</v>
      </c>
      <c r="V5" s="1553" t="s">
        <v>460</v>
      </c>
      <c r="W5" s="1600"/>
      <c r="X5" s="1591"/>
      <c r="Y5" s="651"/>
      <c r="Z5" s="1593"/>
      <c r="AA5" s="1553">
        <v>5</v>
      </c>
      <c r="AB5" s="1553">
        <v>56</v>
      </c>
      <c r="AC5" s="1553">
        <v>201</v>
      </c>
      <c r="AD5" s="1584"/>
      <c r="AE5" s="1585"/>
      <c r="AF5" s="1584">
        <v>54044146</v>
      </c>
      <c r="AG5" s="1588"/>
      <c r="AH5" s="638"/>
    </row>
    <row r="6" spans="1:34" ht="9" customHeight="1" thickBot="1">
      <c r="A6" s="1508"/>
      <c r="B6" s="1498"/>
      <c r="C6" s="1498"/>
      <c r="D6" s="623"/>
      <c r="E6" s="623"/>
      <c r="F6" s="1489"/>
      <c r="H6" s="653"/>
      <c r="I6" s="653"/>
      <c r="O6" s="1603"/>
      <c r="P6" s="1606"/>
      <c r="Q6" s="1591"/>
      <c r="R6" s="1609"/>
      <c r="S6" s="1611"/>
      <c r="T6" s="1600"/>
      <c r="U6" s="1600"/>
      <c r="V6" s="1600"/>
      <c r="W6" s="1600"/>
      <c r="X6" s="1591"/>
      <c r="Y6" s="651"/>
      <c r="Z6" s="1594"/>
      <c r="AA6" s="1583"/>
      <c r="AB6" s="1583"/>
      <c r="AC6" s="1583"/>
      <c r="AD6" s="1586"/>
      <c r="AE6" s="1587"/>
      <c r="AF6" s="1586"/>
      <c r="AG6" s="1589"/>
      <c r="AH6" s="638"/>
    </row>
    <row r="7" spans="1:34" ht="15.75" customHeight="1">
      <c r="A7" s="1507">
        <v>3</v>
      </c>
      <c r="B7" s="1497"/>
      <c r="C7" s="1497"/>
      <c r="D7" s="617"/>
      <c r="E7" s="617"/>
      <c r="F7" s="1488"/>
      <c r="H7" s="1598" t="s">
        <v>459</v>
      </c>
      <c r="I7" s="1598"/>
      <c r="J7" s="1598"/>
      <c r="K7" s="1598"/>
      <c r="L7" s="1598"/>
      <c r="O7" s="1603"/>
      <c r="P7" s="1606"/>
      <c r="Q7" s="1591"/>
      <c r="R7" s="1609"/>
      <c r="S7" s="1611"/>
      <c r="T7" s="1600"/>
      <c r="U7" s="1600"/>
      <c r="V7" s="1600"/>
      <c r="W7" s="1600"/>
      <c r="X7" s="1591"/>
      <c r="Y7" s="651"/>
      <c r="Z7" s="650"/>
      <c r="AA7" s="649"/>
      <c r="AB7" s="649"/>
      <c r="AC7" s="649"/>
      <c r="AD7" s="649"/>
      <c r="AE7" s="649"/>
      <c r="AF7" s="649"/>
      <c r="AG7" s="649"/>
      <c r="AH7" s="638"/>
    </row>
    <row r="8" spans="1:34" ht="15.75" customHeight="1" thickBot="1">
      <c r="A8" s="1508"/>
      <c r="B8" s="1498"/>
      <c r="C8" s="1498"/>
      <c r="D8" s="623"/>
      <c r="E8" s="623"/>
      <c r="F8" s="1489"/>
      <c r="H8" s="1582"/>
      <c r="I8" s="1582"/>
      <c r="J8" s="1582"/>
      <c r="K8" s="1582"/>
      <c r="L8" s="1582"/>
      <c r="M8" s="652"/>
      <c r="O8" s="1604"/>
      <c r="P8" s="1607"/>
      <c r="Q8" s="1586"/>
      <c r="R8" s="1587"/>
      <c r="S8" s="1612"/>
      <c r="T8" s="1583"/>
      <c r="U8" s="1583"/>
      <c r="V8" s="1583"/>
      <c r="W8" s="1583"/>
      <c r="X8" s="1586"/>
      <c r="Y8" s="651"/>
      <c r="Z8" s="650"/>
      <c r="AA8" s="649"/>
      <c r="AB8" s="649"/>
      <c r="AC8" s="649"/>
      <c r="AD8" s="649"/>
      <c r="AE8" s="649"/>
      <c r="AF8" s="649"/>
      <c r="AG8" s="649"/>
      <c r="AH8" s="638"/>
    </row>
    <row r="9" spans="1:34" ht="15.75" customHeight="1" thickBot="1">
      <c r="A9" s="1507">
        <v>4</v>
      </c>
      <c r="B9" s="1497"/>
      <c r="C9" s="1497"/>
      <c r="D9" s="617"/>
      <c r="E9" s="617"/>
      <c r="F9" s="1488"/>
      <c r="H9" s="1582"/>
      <c r="I9" s="1582"/>
      <c r="J9" s="1582"/>
      <c r="K9" s="1582"/>
      <c r="L9" s="1582"/>
      <c r="M9" s="630"/>
      <c r="O9" s="648"/>
      <c r="P9" s="647"/>
      <c r="Q9" s="647" t="s">
        <v>491</v>
      </c>
      <c r="R9" s="647">
        <v>6</v>
      </c>
      <c r="S9" s="647"/>
      <c r="T9" s="647"/>
      <c r="U9" s="647"/>
      <c r="V9" s="647"/>
      <c r="W9" s="647"/>
      <c r="X9" s="646"/>
      <c r="Z9" s="639"/>
      <c r="AA9" s="639"/>
      <c r="AB9" s="639"/>
      <c r="AC9" s="639"/>
      <c r="AD9" s="639"/>
      <c r="AE9" s="639"/>
      <c r="AF9" s="639"/>
      <c r="AG9" s="639"/>
      <c r="AH9" s="638"/>
    </row>
    <row r="10" spans="1:34" ht="13.5" customHeight="1">
      <c r="A10" s="1508"/>
      <c r="B10" s="1498"/>
      <c r="C10" s="1498"/>
      <c r="D10" s="623"/>
      <c r="E10" s="623"/>
      <c r="F10" s="1489"/>
      <c r="G10" s="597"/>
      <c r="H10" s="1582"/>
      <c r="I10" s="1582"/>
      <c r="J10" s="1582"/>
      <c r="K10" s="1582"/>
      <c r="L10" s="1582"/>
      <c r="M10" s="630"/>
      <c r="O10" s="644"/>
      <c r="P10" s="643"/>
      <c r="Q10" s="643" t="s">
        <v>490</v>
      </c>
      <c r="R10" s="645"/>
      <c r="S10" s="643">
        <v>0.2</v>
      </c>
      <c r="T10" s="643"/>
      <c r="U10" s="643"/>
      <c r="V10" s="643"/>
      <c r="W10" s="643"/>
      <c r="X10" s="642"/>
      <c r="Z10" s="1548" t="s">
        <v>456</v>
      </c>
      <c r="AA10" s="1549"/>
      <c r="AB10" s="1540" t="s">
        <v>455</v>
      </c>
      <c r="AC10" s="1548"/>
      <c r="AD10" s="1548"/>
      <c r="AE10" s="1548"/>
      <c r="AF10" s="1548"/>
      <c r="AG10" s="1548"/>
      <c r="AH10" s="638"/>
    </row>
    <row r="11" spans="1:34" ht="14.25" customHeight="1">
      <c r="A11" s="1507">
        <v>5</v>
      </c>
      <c r="B11" s="1497"/>
      <c r="C11" s="1497"/>
      <c r="D11" s="617"/>
      <c r="E11" s="617"/>
      <c r="F11" s="1488"/>
      <c r="H11" s="630"/>
      <c r="I11" s="630"/>
      <c r="J11" s="630"/>
      <c r="K11" s="630"/>
      <c r="L11" s="630"/>
      <c r="M11" s="630"/>
      <c r="O11" s="644"/>
      <c r="P11" s="643"/>
      <c r="Q11" s="643"/>
      <c r="R11" s="643"/>
      <c r="S11" s="643"/>
      <c r="T11" s="643"/>
      <c r="U11" s="643"/>
      <c r="V11" s="643"/>
      <c r="W11" s="643"/>
      <c r="X11" s="642"/>
      <c r="Z11" s="1552"/>
      <c r="AA11" s="1537"/>
      <c r="AB11" s="1536"/>
      <c r="AC11" s="1552"/>
      <c r="AD11" s="1552"/>
      <c r="AE11" s="1552"/>
      <c r="AF11" s="1552"/>
      <c r="AG11" s="1552"/>
      <c r="AH11" s="638"/>
    </row>
    <row r="12" spans="1:34" ht="15" customHeight="1" thickBot="1">
      <c r="A12" s="1508"/>
      <c r="B12" s="1498"/>
      <c r="C12" s="1498"/>
      <c r="D12" s="623"/>
      <c r="E12" s="623"/>
      <c r="F12" s="1489"/>
      <c r="H12" s="1581" t="s">
        <v>454</v>
      </c>
      <c r="I12" s="1581"/>
      <c r="J12" s="1581"/>
      <c r="K12" s="1581"/>
      <c r="L12" s="1581"/>
      <c r="M12" s="640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Z12" s="1555">
        <v>1136</v>
      </c>
      <c r="AA12" s="1535"/>
      <c r="AB12" s="1534" t="s">
        <v>489</v>
      </c>
      <c r="AC12" s="1555"/>
      <c r="AD12" s="1555"/>
      <c r="AE12" s="1555"/>
      <c r="AF12" s="1555"/>
      <c r="AG12" s="1555"/>
      <c r="AH12" s="638"/>
    </row>
    <row r="13" spans="1:34" ht="12" customHeight="1" thickBot="1">
      <c r="A13" s="1507">
        <v>6</v>
      </c>
      <c r="B13" s="1497"/>
      <c r="C13" s="1497"/>
      <c r="D13" s="617"/>
      <c r="E13" s="617"/>
      <c r="F13" s="1488"/>
      <c r="H13" s="1581"/>
      <c r="I13" s="1581"/>
      <c r="J13" s="1581"/>
      <c r="K13" s="1581"/>
      <c r="L13" s="1581"/>
      <c r="M13" s="640"/>
      <c r="O13" s="1548" t="s">
        <v>451</v>
      </c>
      <c r="P13" s="1548"/>
      <c r="Q13" s="1548"/>
      <c r="R13" s="1549"/>
      <c r="S13" s="1540" t="s">
        <v>5</v>
      </c>
      <c r="T13" s="1549"/>
      <c r="U13" s="1556" t="s">
        <v>450</v>
      </c>
      <c r="V13" s="1540" t="s">
        <v>449</v>
      </c>
      <c r="W13" s="1549"/>
      <c r="X13" s="1540" t="s">
        <v>448</v>
      </c>
      <c r="Z13" s="1561"/>
      <c r="AA13" s="1573"/>
      <c r="AB13" s="1572"/>
      <c r="AC13" s="1561"/>
      <c r="AD13" s="1561"/>
      <c r="AE13" s="1561"/>
      <c r="AF13" s="1561"/>
      <c r="AG13" s="1561"/>
      <c r="AH13" s="638"/>
    </row>
    <row r="14" spans="1:34" ht="14.1" customHeight="1">
      <c r="A14" s="1508"/>
      <c r="B14" s="1498"/>
      <c r="C14" s="1498"/>
      <c r="D14" s="623"/>
      <c r="E14" s="623"/>
      <c r="F14" s="1489"/>
      <c r="O14" s="1550"/>
      <c r="P14" s="1550"/>
      <c r="Q14" s="1550"/>
      <c r="R14" s="1551"/>
      <c r="S14" s="1541"/>
      <c r="T14" s="1551"/>
      <c r="U14" s="1557"/>
      <c r="V14" s="1541"/>
      <c r="W14" s="1551"/>
      <c r="X14" s="1541"/>
      <c r="Z14" s="638"/>
      <c r="AA14" s="638"/>
      <c r="AB14" s="638"/>
      <c r="AC14" s="638"/>
      <c r="AD14" s="638"/>
      <c r="AE14" s="638"/>
      <c r="AF14" s="638"/>
      <c r="AG14" s="638"/>
      <c r="AH14" s="638"/>
    </row>
    <row r="15" spans="1:34" ht="15.75" customHeight="1" thickBot="1">
      <c r="A15" s="1507">
        <v>7</v>
      </c>
      <c r="B15" s="1497"/>
      <c r="C15" s="1497"/>
      <c r="D15" s="617"/>
      <c r="E15" s="617"/>
      <c r="F15" s="1488"/>
      <c r="H15" s="609" t="s">
        <v>447</v>
      </c>
      <c r="I15" s="608"/>
      <c r="J15" s="608"/>
      <c r="K15" s="608"/>
      <c r="L15" s="608"/>
      <c r="O15" s="1550"/>
      <c r="P15" s="1550"/>
      <c r="Q15" s="1550"/>
      <c r="R15" s="1551"/>
      <c r="S15" s="1541"/>
      <c r="T15" s="1551"/>
      <c r="U15" s="1557"/>
      <c r="V15" s="1541"/>
      <c r="W15" s="1551"/>
      <c r="X15" s="1541"/>
      <c r="Z15" s="638"/>
      <c r="AA15" s="638"/>
      <c r="AB15" s="638"/>
      <c r="AC15" s="638"/>
      <c r="AD15" s="638"/>
      <c r="AE15" s="638"/>
      <c r="AF15" s="638"/>
      <c r="AG15" s="638"/>
      <c r="AH15" s="638"/>
    </row>
    <row r="16" spans="1:34" ht="14.1" customHeight="1" thickBot="1">
      <c r="A16" s="1508"/>
      <c r="B16" s="1498"/>
      <c r="C16" s="1498"/>
      <c r="D16" s="623"/>
      <c r="E16" s="623"/>
      <c r="F16" s="1489"/>
      <c r="O16" s="1552"/>
      <c r="P16" s="1552"/>
      <c r="Q16" s="1552"/>
      <c r="R16" s="1537"/>
      <c r="S16" s="1536"/>
      <c r="T16" s="1537"/>
      <c r="U16" s="1558"/>
      <c r="V16" s="1536"/>
      <c r="W16" s="1537"/>
      <c r="X16" s="1536"/>
      <c r="Z16" s="639"/>
      <c r="AA16" s="639"/>
      <c r="AB16" s="639"/>
      <c r="AC16" s="639"/>
      <c r="AD16" s="639"/>
      <c r="AE16" s="639"/>
      <c r="AF16" s="639"/>
      <c r="AG16" s="639"/>
      <c r="AH16" s="638"/>
    </row>
    <row r="17" spans="1:33" ht="14.25" customHeight="1">
      <c r="A17" s="1507">
        <v>8</v>
      </c>
      <c r="B17" s="1497"/>
      <c r="C17" s="1497"/>
      <c r="D17" s="617"/>
      <c r="E17" s="617"/>
      <c r="F17" s="1488"/>
      <c r="H17" s="1576" t="s">
        <v>446</v>
      </c>
      <c r="I17" s="1576"/>
      <c r="J17" s="1577"/>
      <c r="K17" s="1577"/>
      <c r="L17" s="1577"/>
      <c r="O17" s="1566" t="s">
        <v>445</v>
      </c>
      <c r="P17" s="1566"/>
      <c r="Q17" s="1566"/>
      <c r="R17" s="1567"/>
      <c r="S17" s="1534"/>
      <c r="T17" s="1535"/>
      <c r="U17" s="1574"/>
      <c r="V17" s="1534"/>
      <c r="W17" s="1535"/>
      <c r="X17" s="1534"/>
      <c r="Z17" s="1548" t="s">
        <v>444</v>
      </c>
      <c r="AA17" s="1548"/>
      <c r="AB17" s="1548"/>
      <c r="AC17" s="1548"/>
      <c r="AD17" s="1548"/>
      <c r="AE17" s="1548"/>
      <c r="AF17" s="1559"/>
      <c r="AG17" s="1563" t="s">
        <v>443</v>
      </c>
    </row>
    <row r="18" spans="1:33" ht="16.5" customHeight="1" thickBot="1">
      <c r="A18" s="1508"/>
      <c r="B18" s="1498"/>
      <c r="C18" s="1498"/>
      <c r="D18" s="623"/>
      <c r="E18" s="623"/>
      <c r="F18" s="1489"/>
      <c r="H18" s="1576"/>
      <c r="I18" s="1576"/>
      <c r="J18" s="1578"/>
      <c r="K18" s="1578"/>
      <c r="L18" s="1578"/>
      <c r="O18" s="1579"/>
      <c r="P18" s="1579"/>
      <c r="Q18" s="1579"/>
      <c r="R18" s="1580"/>
      <c r="S18" s="1536"/>
      <c r="T18" s="1537"/>
      <c r="U18" s="1558"/>
      <c r="V18" s="1536"/>
      <c r="W18" s="1537"/>
      <c r="X18" s="1536"/>
      <c r="Z18" s="1561"/>
      <c r="AA18" s="1561"/>
      <c r="AB18" s="1561"/>
      <c r="AC18" s="1561"/>
      <c r="AD18" s="1561"/>
      <c r="AE18" s="1561"/>
      <c r="AF18" s="1562"/>
      <c r="AG18" s="1565"/>
    </row>
    <row r="19" spans="1:33" ht="9.75" customHeight="1">
      <c r="A19" s="1507">
        <v>9</v>
      </c>
      <c r="B19" s="1497"/>
      <c r="C19" s="1497"/>
      <c r="D19" s="617"/>
      <c r="E19" s="617"/>
      <c r="F19" s="1488"/>
      <c r="O19" s="1566" t="s">
        <v>442</v>
      </c>
      <c r="P19" s="1566"/>
      <c r="Q19" s="1566"/>
      <c r="R19" s="1567"/>
      <c r="S19" s="1534"/>
      <c r="T19" s="1535"/>
      <c r="U19" s="1574"/>
      <c r="V19" s="1534"/>
      <c r="W19" s="1535"/>
      <c r="X19" s="1534"/>
      <c r="Z19" s="1548" t="s">
        <v>488</v>
      </c>
      <c r="AA19" s="1548"/>
      <c r="AB19" s="1548"/>
      <c r="AC19" s="1548"/>
      <c r="AD19" s="1548"/>
      <c r="AE19" s="1548"/>
      <c r="AF19" s="1559"/>
      <c r="AG19" s="1563" t="s">
        <v>487</v>
      </c>
    </row>
    <row r="20" spans="1:33" ht="21" customHeight="1" thickBot="1">
      <c r="A20" s="1508"/>
      <c r="B20" s="1498"/>
      <c r="C20" s="1498"/>
      <c r="D20" s="623"/>
      <c r="E20" s="623"/>
      <c r="F20" s="1489"/>
      <c r="H20" s="609" t="s">
        <v>16</v>
      </c>
      <c r="J20" s="608"/>
      <c r="K20" s="637"/>
      <c r="L20" s="608"/>
      <c r="O20" s="1568"/>
      <c r="P20" s="1568"/>
      <c r="Q20" s="1568"/>
      <c r="R20" s="1569"/>
      <c r="S20" s="1541"/>
      <c r="T20" s="1551"/>
      <c r="U20" s="1557"/>
      <c r="V20" s="1541"/>
      <c r="W20" s="1551"/>
      <c r="X20" s="1541"/>
      <c r="Z20" s="1550"/>
      <c r="AA20" s="1550"/>
      <c r="AB20" s="1550"/>
      <c r="AC20" s="1550"/>
      <c r="AD20" s="1550"/>
      <c r="AE20" s="1550"/>
      <c r="AF20" s="1560"/>
      <c r="AG20" s="1564"/>
    </row>
    <row r="21" spans="1:33" ht="14.1" customHeight="1" thickBot="1">
      <c r="A21" s="1507">
        <v>10</v>
      </c>
      <c r="B21" s="1497"/>
      <c r="C21" s="1497"/>
      <c r="D21" s="617"/>
      <c r="E21" s="617"/>
      <c r="F21" s="1488"/>
      <c r="O21" s="1570"/>
      <c r="P21" s="1570"/>
      <c r="Q21" s="1570"/>
      <c r="R21" s="1571"/>
      <c r="S21" s="1572"/>
      <c r="T21" s="1573"/>
      <c r="U21" s="1575"/>
      <c r="V21" s="1572"/>
      <c r="W21" s="1573"/>
      <c r="X21" s="1572"/>
      <c r="Z21" s="1561"/>
      <c r="AA21" s="1561"/>
      <c r="AB21" s="1561"/>
      <c r="AC21" s="1561"/>
      <c r="AD21" s="1561"/>
      <c r="AE21" s="1561"/>
      <c r="AF21" s="1562"/>
      <c r="AG21" s="1565"/>
    </row>
    <row r="22" spans="1:33" ht="14.1" customHeight="1" thickBot="1">
      <c r="A22" s="1508"/>
      <c r="B22" s="1498"/>
      <c r="C22" s="1498"/>
      <c r="D22" s="623"/>
      <c r="E22" s="623"/>
      <c r="F22" s="1489"/>
      <c r="H22" s="609" t="s">
        <v>439</v>
      </c>
      <c r="J22" s="1533"/>
      <c r="K22" s="1533"/>
      <c r="L22" s="1533"/>
    </row>
    <row r="23" spans="1:33" ht="14.1" customHeight="1" thickBot="1">
      <c r="A23" s="1507">
        <v>11</v>
      </c>
      <c r="B23" s="1497"/>
      <c r="C23" s="1497"/>
      <c r="D23" s="617"/>
      <c r="E23" s="617"/>
      <c r="F23" s="1488"/>
      <c r="N23" s="630"/>
      <c r="O23" s="630"/>
      <c r="P23" s="630"/>
      <c r="Q23" s="630"/>
      <c r="R23" s="630"/>
      <c r="S23" s="630"/>
      <c r="T23" s="630"/>
      <c r="U23" s="630"/>
      <c r="V23" s="630"/>
      <c r="W23" s="630"/>
      <c r="X23" s="630"/>
      <c r="Z23" s="636"/>
      <c r="AA23" s="636"/>
      <c r="AB23" s="636"/>
      <c r="AC23" s="636"/>
      <c r="AD23" s="636"/>
      <c r="AE23" s="636"/>
      <c r="AF23" s="636"/>
      <c r="AG23" s="636"/>
    </row>
    <row r="24" spans="1:33" ht="14.1" customHeight="1" thickBot="1">
      <c r="A24" s="1508"/>
      <c r="B24" s="1498"/>
      <c r="C24" s="1498"/>
      <c r="D24" s="623"/>
      <c r="E24" s="623"/>
      <c r="F24" s="1489"/>
      <c r="H24" s="609" t="s">
        <v>438</v>
      </c>
      <c r="K24" s="608">
        <v>1022</v>
      </c>
      <c r="L24" s="608">
        <v>48</v>
      </c>
      <c r="O24" s="1542" t="s">
        <v>486</v>
      </c>
      <c r="P24" s="1543"/>
      <c r="Q24" s="1543"/>
      <c r="R24" s="1543"/>
      <c r="S24" s="1543"/>
      <c r="T24" s="1543"/>
      <c r="U24" s="1543"/>
      <c r="V24" s="1543"/>
      <c r="W24" s="1543"/>
      <c r="X24" s="1544"/>
      <c r="Z24" s="1548" t="s">
        <v>5</v>
      </c>
      <c r="AA24" s="1549"/>
      <c r="AB24" s="1540" t="s">
        <v>436</v>
      </c>
      <c r="AC24" s="1548"/>
      <c r="AD24" s="1549"/>
      <c r="AE24" s="1556" t="s">
        <v>435</v>
      </c>
      <c r="AF24" s="1556" t="s">
        <v>5</v>
      </c>
      <c r="AG24" s="1540" t="s">
        <v>434</v>
      </c>
    </row>
    <row r="25" spans="1:33" ht="14.1" customHeight="1">
      <c r="A25" s="1507">
        <v>12</v>
      </c>
      <c r="B25" s="1497"/>
      <c r="C25" s="1497"/>
      <c r="D25" s="617"/>
      <c r="E25" s="617"/>
      <c r="F25" s="1488"/>
      <c r="H25" s="609"/>
      <c r="N25" s="635"/>
      <c r="O25" s="1545"/>
      <c r="P25" s="1546"/>
      <c r="Q25" s="1546"/>
      <c r="R25" s="1546"/>
      <c r="S25" s="1546"/>
      <c r="T25" s="1546"/>
      <c r="U25" s="1546"/>
      <c r="V25" s="1546"/>
      <c r="W25" s="1546"/>
      <c r="X25" s="1547"/>
      <c r="Z25" s="1550"/>
      <c r="AA25" s="1551"/>
      <c r="AB25" s="1541"/>
      <c r="AC25" s="1550"/>
      <c r="AD25" s="1551"/>
      <c r="AE25" s="1557"/>
      <c r="AF25" s="1557"/>
      <c r="AG25" s="1541"/>
    </row>
    <row r="26" spans="1:33" ht="14.1" customHeight="1" thickBot="1">
      <c r="A26" s="1508"/>
      <c r="B26" s="1498"/>
      <c r="C26" s="1498"/>
      <c r="D26" s="623"/>
      <c r="E26" s="623"/>
      <c r="F26" s="1489"/>
      <c r="H26" s="609" t="s">
        <v>433</v>
      </c>
      <c r="K26" s="608"/>
      <c r="L26" s="608"/>
      <c r="N26" s="635"/>
      <c r="O26" s="1534" t="s">
        <v>5</v>
      </c>
      <c r="P26" s="1555"/>
      <c r="Q26" s="1535"/>
      <c r="R26" s="1534" t="s">
        <v>6</v>
      </c>
      <c r="S26" s="1535"/>
      <c r="T26" s="1534" t="s">
        <v>13</v>
      </c>
      <c r="U26" s="1535"/>
      <c r="V26" s="1534" t="s">
        <v>432</v>
      </c>
      <c r="W26" s="1535"/>
      <c r="X26" s="1553" t="s">
        <v>431</v>
      </c>
      <c r="Z26" s="1552"/>
      <c r="AA26" s="1537"/>
      <c r="AB26" s="1536"/>
      <c r="AC26" s="1552"/>
      <c r="AD26" s="1537"/>
      <c r="AE26" s="1558"/>
      <c r="AF26" s="1558"/>
      <c r="AG26" s="1536"/>
    </row>
    <row r="27" spans="1:33" ht="14.1" customHeight="1">
      <c r="A27" s="1507">
        <v>13</v>
      </c>
      <c r="B27" s="1497"/>
      <c r="C27" s="1497"/>
      <c r="D27" s="617"/>
      <c r="E27" s="617"/>
      <c r="F27" s="1488"/>
      <c r="O27" s="1536"/>
      <c r="P27" s="1552"/>
      <c r="Q27" s="1537"/>
      <c r="R27" s="1536"/>
      <c r="S27" s="1537"/>
      <c r="T27" s="1536"/>
      <c r="U27" s="1537"/>
      <c r="V27" s="1536"/>
      <c r="W27" s="1537"/>
      <c r="X27" s="1554"/>
      <c r="Z27" s="1526"/>
      <c r="AA27" s="1527"/>
      <c r="AB27" s="1523"/>
      <c r="AC27" s="1526"/>
      <c r="AD27" s="1527"/>
      <c r="AE27" s="1521"/>
      <c r="AF27" s="1521"/>
      <c r="AG27" s="1523"/>
    </row>
    <row r="28" spans="1:33" ht="14.1" customHeight="1">
      <c r="A28" s="1508"/>
      <c r="B28" s="1498"/>
      <c r="C28" s="1498"/>
      <c r="D28" s="623"/>
      <c r="E28" s="623"/>
      <c r="F28" s="1489"/>
      <c r="O28" s="1523"/>
      <c r="P28" s="1526"/>
      <c r="Q28" s="1527"/>
      <c r="R28" s="1523"/>
      <c r="S28" s="1527"/>
      <c r="T28" s="1523"/>
      <c r="U28" s="1527"/>
      <c r="V28" s="1523"/>
      <c r="W28" s="1527"/>
      <c r="X28" s="1538"/>
      <c r="Z28" s="1530"/>
      <c r="AA28" s="1531"/>
      <c r="AB28" s="1529"/>
      <c r="AC28" s="1530"/>
      <c r="AD28" s="1531"/>
      <c r="AE28" s="1525"/>
      <c r="AF28" s="1525"/>
      <c r="AG28" s="1529"/>
    </row>
    <row r="29" spans="1:33" ht="14.1" customHeight="1">
      <c r="A29" s="1507">
        <v>14</v>
      </c>
      <c r="B29" s="1497"/>
      <c r="C29" s="1497"/>
      <c r="D29" s="617"/>
      <c r="E29" s="617"/>
      <c r="F29" s="1488"/>
      <c r="I29" s="609" t="s">
        <v>485</v>
      </c>
      <c r="L29" s="634" t="s">
        <v>484</v>
      </c>
      <c r="O29" s="1529"/>
      <c r="P29" s="1530"/>
      <c r="Q29" s="1531"/>
      <c r="R29" s="1529"/>
      <c r="S29" s="1531"/>
      <c r="T29" s="1529"/>
      <c r="U29" s="1531"/>
      <c r="V29" s="1529"/>
      <c r="W29" s="1531"/>
      <c r="X29" s="1539"/>
      <c r="Z29" s="1526"/>
      <c r="AA29" s="1527"/>
      <c r="AB29" s="1523"/>
      <c r="AC29" s="1526"/>
      <c r="AD29" s="1527"/>
      <c r="AE29" s="1521"/>
      <c r="AF29" s="1521"/>
      <c r="AG29" s="1523"/>
    </row>
    <row r="30" spans="1:33" ht="14.1" customHeight="1">
      <c r="A30" s="1508"/>
      <c r="B30" s="1498"/>
      <c r="C30" s="1498"/>
      <c r="D30" s="623"/>
      <c r="E30" s="623"/>
      <c r="F30" s="1489"/>
      <c r="I30" s="609"/>
      <c r="O30" s="1513"/>
      <c r="P30" s="1519"/>
      <c r="Q30" s="1514"/>
      <c r="R30" s="1513"/>
      <c r="S30" s="1514"/>
      <c r="T30" s="1513"/>
      <c r="U30" s="1514"/>
      <c r="V30" s="1513"/>
      <c r="W30" s="1514"/>
      <c r="X30" s="1517"/>
      <c r="Z30" s="1530"/>
      <c r="AA30" s="1531"/>
      <c r="AB30" s="1529"/>
      <c r="AC30" s="1530"/>
      <c r="AD30" s="1531"/>
      <c r="AE30" s="1525"/>
      <c r="AF30" s="1525"/>
      <c r="AG30" s="1529"/>
    </row>
    <row r="31" spans="1:33" ht="14.1" customHeight="1" thickBot="1">
      <c r="A31" s="1507">
        <v>15</v>
      </c>
      <c r="B31" s="1497"/>
      <c r="C31" s="1497"/>
      <c r="D31" s="617"/>
      <c r="E31" s="617"/>
      <c r="F31" s="1488"/>
      <c r="I31" s="609" t="s">
        <v>237</v>
      </c>
      <c r="K31" s="633"/>
      <c r="L31" s="608"/>
      <c r="M31" s="609"/>
      <c r="O31" s="1515"/>
      <c r="P31" s="1520"/>
      <c r="Q31" s="1516"/>
      <c r="R31" s="1515"/>
      <c r="S31" s="1516"/>
      <c r="T31" s="1515"/>
      <c r="U31" s="1516"/>
      <c r="V31" s="1515"/>
      <c r="W31" s="1516"/>
      <c r="X31" s="1518"/>
      <c r="Z31" s="1526"/>
      <c r="AA31" s="1527"/>
      <c r="AB31" s="1523"/>
      <c r="AC31" s="1526"/>
      <c r="AD31" s="1527"/>
      <c r="AE31" s="1521"/>
      <c r="AF31" s="1521"/>
      <c r="AG31" s="1523"/>
    </row>
    <row r="32" spans="1:33" ht="15.75" customHeight="1" thickBot="1">
      <c r="A32" s="1508"/>
      <c r="B32" s="1498"/>
      <c r="C32" s="1498"/>
      <c r="D32" s="623"/>
      <c r="E32" s="623"/>
      <c r="F32" s="1489"/>
      <c r="K32" s="1532">
        <v>10</v>
      </c>
      <c r="L32" s="632"/>
      <c r="O32" s="1513"/>
      <c r="P32" s="1519"/>
      <c r="Q32" s="1514"/>
      <c r="R32" s="1513"/>
      <c r="S32" s="1514"/>
      <c r="T32" s="1513"/>
      <c r="U32" s="1514"/>
      <c r="V32" s="1513"/>
      <c r="W32" s="1514"/>
      <c r="X32" s="1517"/>
      <c r="Z32" s="1491"/>
      <c r="AA32" s="1528"/>
      <c r="AB32" s="1524"/>
      <c r="AC32" s="1491"/>
      <c r="AD32" s="1528"/>
      <c r="AE32" s="1522"/>
      <c r="AF32" s="1522"/>
      <c r="AG32" s="1524"/>
    </row>
    <row r="33" spans="1:34" ht="15.75" customHeight="1" thickBot="1">
      <c r="A33" s="1507">
        <v>16</v>
      </c>
      <c r="B33" s="1497"/>
      <c r="C33" s="1497"/>
      <c r="D33" s="617"/>
      <c r="E33" s="617"/>
      <c r="F33" s="1488"/>
      <c r="I33" s="609" t="s">
        <v>483</v>
      </c>
      <c r="J33" s="596">
        <v>25</v>
      </c>
      <c r="K33" s="1533"/>
      <c r="L33" s="631" t="s">
        <v>482</v>
      </c>
      <c r="M33" s="630"/>
      <c r="O33" s="1515"/>
      <c r="P33" s="1520"/>
      <c r="Q33" s="1516"/>
      <c r="R33" s="1515"/>
      <c r="S33" s="1516"/>
      <c r="T33" s="1515"/>
      <c r="U33" s="1516"/>
      <c r="V33" s="1515"/>
      <c r="W33" s="1516"/>
      <c r="X33" s="1518"/>
    </row>
    <row r="34" spans="1:34" ht="12" customHeight="1">
      <c r="A34" s="1508"/>
      <c r="B34" s="1498"/>
      <c r="C34" s="1498"/>
      <c r="D34" s="623"/>
      <c r="E34" s="623"/>
      <c r="F34" s="1489"/>
      <c r="O34" s="1513"/>
      <c r="P34" s="1519"/>
      <c r="Q34" s="1514"/>
      <c r="R34" s="1513"/>
      <c r="S34" s="1514"/>
      <c r="T34" s="1513"/>
      <c r="U34" s="1514"/>
      <c r="V34" s="1513"/>
      <c r="W34" s="1514"/>
      <c r="X34" s="1517"/>
    </row>
    <row r="35" spans="1:34" ht="15" customHeight="1">
      <c r="A35" s="1507">
        <v>17</v>
      </c>
      <c r="B35" s="1497"/>
      <c r="C35" s="1497"/>
      <c r="D35" s="617"/>
      <c r="E35" s="617"/>
      <c r="F35" s="1488"/>
      <c r="O35" s="1515"/>
      <c r="P35" s="1520"/>
      <c r="Q35" s="1516"/>
      <c r="R35" s="1515"/>
      <c r="S35" s="1516"/>
      <c r="T35" s="1515"/>
      <c r="U35" s="1516"/>
      <c r="V35" s="1515"/>
      <c r="W35" s="1516"/>
      <c r="X35" s="1518"/>
      <c r="Z35" s="1487" t="s">
        <v>388</v>
      </c>
      <c r="AA35" s="1487"/>
      <c r="AB35" s="1487"/>
      <c r="AC35" s="1487"/>
      <c r="AD35" s="1487"/>
      <c r="AE35" s="1487"/>
      <c r="AF35" s="1487"/>
      <c r="AG35" s="1487"/>
    </row>
    <row r="36" spans="1:34" ht="9.75" customHeight="1">
      <c r="A36" s="1508"/>
      <c r="B36" s="1498"/>
      <c r="C36" s="1498"/>
      <c r="D36" s="623"/>
      <c r="E36" s="623"/>
      <c r="F36" s="1489"/>
      <c r="H36" s="1487" t="s">
        <v>428</v>
      </c>
      <c r="I36" s="1487"/>
      <c r="J36" s="1487"/>
      <c r="K36" s="1487"/>
      <c r="L36" s="1487"/>
      <c r="M36" s="1487"/>
      <c r="O36" s="1519" t="s">
        <v>427</v>
      </c>
      <c r="P36" s="1519"/>
      <c r="Q36" s="1519"/>
      <c r="R36" s="1519"/>
      <c r="S36" s="1519"/>
      <c r="T36" s="1519"/>
      <c r="U36" s="1519"/>
      <c r="V36" s="1519"/>
      <c r="W36" s="1519"/>
      <c r="X36" s="1519"/>
      <c r="Z36" s="1487"/>
      <c r="AA36" s="1487"/>
      <c r="AB36" s="1487"/>
      <c r="AC36" s="1487"/>
      <c r="AD36" s="1487"/>
      <c r="AE36" s="1487"/>
      <c r="AF36" s="1487"/>
      <c r="AG36" s="1487"/>
    </row>
    <row r="37" spans="1:34" ht="16.5" customHeight="1">
      <c r="A37" s="1507">
        <v>18</v>
      </c>
      <c r="B37" s="1497"/>
      <c r="C37" s="1497"/>
      <c r="D37" s="617"/>
      <c r="E37" s="617"/>
      <c r="F37" s="1488"/>
      <c r="H37" s="1487"/>
      <c r="I37" s="1487"/>
      <c r="J37" s="1487"/>
      <c r="K37" s="1487"/>
      <c r="L37" s="1487"/>
      <c r="M37" s="1487"/>
      <c r="O37" s="1520"/>
      <c r="P37" s="1520"/>
      <c r="Q37" s="1520"/>
      <c r="R37" s="1520"/>
      <c r="S37" s="1520"/>
      <c r="T37" s="1520"/>
      <c r="U37" s="1520"/>
      <c r="V37" s="1520"/>
      <c r="W37" s="1520"/>
      <c r="X37" s="1520"/>
      <c r="Z37" s="774"/>
      <c r="AA37" s="774"/>
      <c r="AB37" s="774"/>
      <c r="AC37" s="774"/>
      <c r="AD37" s="774"/>
      <c r="AE37" s="774"/>
      <c r="AF37" s="774"/>
      <c r="AG37" s="774"/>
    </row>
    <row r="38" spans="1:34" ht="9" customHeight="1" thickBot="1">
      <c r="A38" s="1508"/>
      <c r="B38" s="1498"/>
      <c r="C38" s="1498"/>
      <c r="D38" s="623"/>
      <c r="E38" s="623"/>
      <c r="F38" s="1489"/>
      <c r="O38" s="1499" t="s">
        <v>426</v>
      </c>
      <c r="P38" s="1500"/>
      <c r="Q38" s="1501"/>
      <c r="R38" s="1499" t="s">
        <v>425</v>
      </c>
      <c r="S38" s="1501"/>
      <c r="T38" s="1499" t="s">
        <v>424</v>
      </c>
      <c r="U38" s="1500"/>
      <c r="V38" s="1501"/>
      <c r="W38" s="1509" t="s">
        <v>423</v>
      </c>
      <c r="X38" s="1510"/>
      <c r="Z38" s="1491"/>
      <c r="AA38" s="1491"/>
      <c r="AB38" s="1491"/>
      <c r="AC38" s="1491"/>
      <c r="AD38" s="1491"/>
      <c r="AE38" s="1491"/>
      <c r="AF38" s="1491"/>
      <c r="AG38" s="1491"/>
    </row>
    <row r="39" spans="1:34" ht="17.25" customHeight="1" thickBot="1">
      <c r="A39" s="1507">
        <v>19</v>
      </c>
      <c r="B39" s="1497"/>
      <c r="C39" s="1497"/>
      <c r="D39" s="617"/>
      <c r="E39" s="617"/>
      <c r="F39" s="1488"/>
      <c r="H39" s="609" t="s">
        <v>422</v>
      </c>
      <c r="I39" s="608"/>
      <c r="J39" s="608"/>
      <c r="K39" s="608"/>
      <c r="L39" s="608"/>
      <c r="O39" s="1502"/>
      <c r="P39" s="1503"/>
      <c r="Q39" s="1504"/>
      <c r="R39" s="1502"/>
      <c r="S39" s="1504"/>
      <c r="T39" s="1502"/>
      <c r="U39" s="1503"/>
      <c r="V39" s="1504"/>
      <c r="W39" s="1511"/>
      <c r="X39" s="1512"/>
      <c r="Z39" s="1505"/>
      <c r="AA39" s="1505"/>
      <c r="AB39" s="1505"/>
      <c r="AC39" s="1505"/>
      <c r="AD39" s="1505"/>
      <c r="AE39" s="1505"/>
      <c r="AF39" s="1505"/>
      <c r="AG39" s="1505"/>
    </row>
    <row r="40" spans="1:34" ht="9" customHeight="1" thickBot="1">
      <c r="A40" s="1508"/>
      <c r="B40" s="1498"/>
      <c r="C40" s="1498"/>
      <c r="D40" s="623"/>
      <c r="E40" s="623"/>
      <c r="F40" s="1489"/>
      <c r="H40" s="609"/>
      <c r="O40" s="628"/>
      <c r="P40" s="629"/>
      <c r="Q40" s="627"/>
      <c r="R40" s="628"/>
      <c r="S40" s="627"/>
      <c r="T40" s="628"/>
      <c r="U40" s="629"/>
      <c r="V40" s="627"/>
      <c r="W40" s="628"/>
      <c r="X40" s="627"/>
      <c r="Z40" s="1506"/>
      <c r="AA40" s="1506"/>
      <c r="AB40" s="1506"/>
      <c r="AC40" s="1506"/>
      <c r="AD40" s="1506"/>
      <c r="AE40" s="1506"/>
      <c r="AF40" s="1506"/>
      <c r="AG40" s="1506"/>
    </row>
    <row r="41" spans="1:34" ht="16.5" customHeight="1" thickBot="1">
      <c r="A41" s="1507">
        <v>20</v>
      </c>
      <c r="B41" s="1497"/>
      <c r="C41" s="1497"/>
      <c r="D41" s="617"/>
      <c r="E41" s="617"/>
      <c r="F41" s="1488"/>
      <c r="H41" s="609" t="s">
        <v>421</v>
      </c>
      <c r="I41" s="608"/>
      <c r="J41" s="608"/>
      <c r="K41" s="608"/>
      <c r="L41" s="608"/>
      <c r="O41" s="625"/>
      <c r="P41" s="626"/>
      <c r="Q41" s="624"/>
      <c r="R41" s="625"/>
      <c r="S41" s="624"/>
      <c r="T41" s="625"/>
      <c r="U41" s="626"/>
      <c r="V41" s="624"/>
      <c r="W41" s="625"/>
      <c r="X41" s="624"/>
      <c r="Z41" s="1505"/>
      <c r="AA41" s="1505"/>
      <c r="AB41" s="1505"/>
      <c r="AC41" s="1505"/>
      <c r="AD41" s="1505"/>
      <c r="AE41" s="1505"/>
      <c r="AF41" s="1505"/>
      <c r="AG41" s="1505"/>
    </row>
    <row r="42" spans="1:34" ht="9" customHeight="1" thickBot="1">
      <c r="A42" s="1508"/>
      <c r="B42" s="1498"/>
      <c r="C42" s="1498"/>
      <c r="D42" s="623"/>
      <c r="E42" s="623"/>
      <c r="F42" s="1489"/>
      <c r="H42" s="609"/>
      <c r="O42" s="621"/>
      <c r="P42" s="622"/>
      <c r="Q42" s="620"/>
      <c r="R42" s="621"/>
      <c r="S42" s="620"/>
      <c r="T42" s="621"/>
      <c r="U42" s="622"/>
      <c r="V42" s="620"/>
      <c r="W42" s="621"/>
      <c r="X42" s="620"/>
      <c r="Z42" s="1506"/>
      <c r="AA42" s="1506"/>
      <c r="AB42" s="1506"/>
      <c r="AC42" s="1506"/>
      <c r="AD42" s="1506"/>
      <c r="AE42" s="1506"/>
      <c r="AF42" s="1506"/>
      <c r="AG42" s="1506"/>
    </row>
    <row r="43" spans="1:34" ht="24.75" customHeight="1" thickBot="1">
      <c r="A43" s="619">
        <v>21</v>
      </c>
      <c r="B43" s="618"/>
      <c r="C43" s="617"/>
      <c r="D43" s="617"/>
      <c r="E43" s="617"/>
      <c r="F43" s="610"/>
      <c r="H43" s="609" t="s">
        <v>103</v>
      </c>
      <c r="I43" s="608"/>
      <c r="J43" s="608"/>
      <c r="K43" s="608"/>
      <c r="L43" s="608"/>
      <c r="O43" s="615"/>
      <c r="P43" s="616"/>
      <c r="Q43" s="614"/>
      <c r="R43" s="615"/>
      <c r="S43" s="614"/>
      <c r="T43" s="615"/>
      <c r="U43" s="616"/>
      <c r="V43" s="614"/>
      <c r="W43" s="615"/>
      <c r="X43" s="614"/>
      <c r="Z43" s="1490"/>
      <c r="AA43" s="1490"/>
      <c r="AB43" s="1490"/>
      <c r="AC43" s="1490"/>
      <c r="AD43" s="1490"/>
      <c r="AE43" s="1490"/>
      <c r="AF43" s="1490"/>
      <c r="AG43" s="1490"/>
    </row>
    <row r="44" spans="1:34" ht="26.25" customHeight="1" thickBot="1">
      <c r="A44" s="613">
        <v>22</v>
      </c>
      <c r="B44" s="612"/>
      <c r="C44" s="611"/>
      <c r="D44" s="611"/>
      <c r="E44" s="611"/>
      <c r="F44" s="610"/>
      <c r="H44" s="609"/>
      <c r="O44" s="1492"/>
      <c r="P44" s="1493"/>
      <c r="Q44" s="1494"/>
      <c r="R44" s="1492"/>
      <c r="S44" s="1494"/>
      <c r="T44" s="1492"/>
      <c r="U44" s="1493"/>
      <c r="V44" s="1494"/>
      <c r="W44" s="1492"/>
      <c r="X44" s="1494"/>
      <c r="Z44" s="1491"/>
      <c r="AA44" s="1491"/>
      <c r="AB44" s="1491"/>
      <c r="AC44" s="1491"/>
      <c r="AD44" s="1491"/>
      <c r="AE44" s="1491"/>
      <c r="AF44" s="1491"/>
      <c r="AG44" s="1491"/>
    </row>
    <row r="45" spans="1:34" ht="28.5" customHeight="1" thickBot="1">
      <c r="A45" s="613">
        <v>23</v>
      </c>
      <c r="B45" s="612"/>
      <c r="C45" s="611"/>
      <c r="D45" s="611"/>
      <c r="E45" s="611"/>
      <c r="F45" s="610"/>
      <c r="H45" s="609" t="s">
        <v>420</v>
      </c>
      <c r="J45" s="608"/>
      <c r="K45" s="608"/>
      <c r="L45" s="608"/>
      <c r="O45" s="606"/>
      <c r="P45" s="607"/>
      <c r="Q45" s="605"/>
      <c r="R45" s="606"/>
      <c r="S45" s="605"/>
      <c r="T45" s="606"/>
      <c r="U45" s="607"/>
      <c r="V45" s="605"/>
      <c r="W45" s="606"/>
      <c r="X45" s="605"/>
    </row>
    <row r="46" spans="1:34" ht="20.25" customHeight="1" thickBot="1">
      <c r="A46" s="604">
        <v>24</v>
      </c>
      <c r="B46" s="603"/>
      <c r="C46" s="602"/>
      <c r="D46" s="602"/>
      <c r="E46" s="602"/>
      <c r="F46" s="601"/>
    </row>
    <row r="47" spans="1:34" ht="15.75">
      <c r="A47" s="1495" t="s">
        <v>481</v>
      </c>
      <c r="B47" s="1495"/>
      <c r="C47" s="1495"/>
      <c r="D47" s="1495"/>
      <c r="E47" s="1495"/>
      <c r="F47" s="1495"/>
      <c r="K47" s="600" t="s">
        <v>480</v>
      </c>
      <c r="L47" s="600"/>
      <c r="M47" s="600"/>
      <c r="W47" s="1496" t="s">
        <v>479</v>
      </c>
      <c r="X47" s="1496"/>
      <c r="AG47" s="599" t="s">
        <v>478</v>
      </c>
      <c r="AH47" s="598"/>
    </row>
  </sheetData>
  <mergeCells count="200">
    <mergeCell ref="A1:F1"/>
    <mergeCell ref="S1:T1"/>
    <mergeCell ref="H2:I3"/>
    <mergeCell ref="S2:T2"/>
    <mergeCell ref="U2:V2"/>
    <mergeCell ref="B3:B4"/>
    <mergeCell ref="C3:C4"/>
    <mergeCell ref="D3:D4"/>
    <mergeCell ref="E3:E4"/>
    <mergeCell ref="F3:F4"/>
    <mergeCell ref="A7:A8"/>
    <mergeCell ref="B7:B8"/>
    <mergeCell ref="C7:C8"/>
    <mergeCell ref="F7:F8"/>
    <mergeCell ref="H7:L7"/>
    <mergeCell ref="W4:W8"/>
    <mergeCell ref="A5:A6"/>
    <mergeCell ref="B5:B6"/>
    <mergeCell ref="C5:C6"/>
    <mergeCell ref="F5:F6"/>
    <mergeCell ref="T5:T8"/>
    <mergeCell ref="H4:I5"/>
    <mergeCell ref="O4:O8"/>
    <mergeCell ref="P4:P8"/>
    <mergeCell ref="Q4:R8"/>
    <mergeCell ref="S4:S8"/>
    <mergeCell ref="T4:V4"/>
    <mergeCell ref="U5:U8"/>
    <mergeCell ref="V5:V8"/>
    <mergeCell ref="H8:L8"/>
    <mergeCell ref="AA5:AA6"/>
    <mergeCell ref="AB5:AB6"/>
    <mergeCell ref="AC5:AC6"/>
    <mergeCell ref="AD5:AE6"/>
    <mergeCell ref="AF5:AG6"/>
    <mergeCell ref="X4:X8"/>
    <mergeCell ref="Z4:Z6"/>
    <mergeCell ref="AD4:AE4"/>
    <mergeCell ref="AF4:AG4"/>
    <mergeCell ref="A15:A16"/>
    <mergeCell ref="B15:B16"/>
    <mergeCell ref="Z12:AA13"/>
    <mergeCell ref="V13:W16"/>
    <mergeCell ref="X13:X16"/>
    <mergeCell ref="AB12:AG13"/>
    <mergeCell ref="A13:A14"/>
    <mergeCell ref="S13:T16"/>
    <mergeCell ref="U13:U16"/>
    <mergeCell ref="O13:R16"/>
    <mergeCell ref="AB10:AG11"/>
    <mergeCell ref="A11:A12"/>
    <mergeCell ref="B11:B12"/>
    <mergeCell ref="C11:C12"/>
    <mergeCell ref="F11:F12"/>
    <mergeCell ref="H12:L13"/>
    <mergeCell ref="H10:L10"/>
    <mergeCell ref="A9:A10"/>
    <mergeCell ref="B9:B10"/>
    <mergeCell ref="C9:C10"/>
    <mergeCell ref="F9:F10"/>
    <mergeCell ref="H9:L9"/>
    <mergeCell ref="Z10:AA11"/>
    <mergeCell ref="H17:I18"/>
    <mergeCell ref="J17:L18"/>
    <mergeCell ref="C15:C16"/>
    <mergeCell ref="F15:F16"/>
    <mergeCell ref="B13:B14"/>
    <mergeCell ref="C13:C14"/>
    <mergeCell ref="F13:F14"/>
    <mergeCell ref="O17:R18"/>
    <mergeCell ref="X17:X18"/>
    <mergeCell ref="A23:A24"/>
    <mergeCell ref="B23:B24"/>
    <mergeCell ref="C23:C24"/>
    <mergeCell ref="F23:F24"/>
    <mergeCell ref="A25:A26"/>
    <mergeCell ref="B25:B26"/>
    <mergeCell ref="C25:C26"/>
    <mergeCell ref="F25:F26"/>
    <mergeCell ref="J22:L22"/>
    <mergeCell ref="Z19:AF21"/>
    <mergeCell ref="AG19:AG21"/>
    <mergeCell ref="A21:A22"/>
    <mergeCell ref="B21:B22"/>
    <mergeCell ref="C21:C22"/>
    <mergeCell ref="F21:F22"/>
    <mergeCell ref="AG17:AG18"/>
    <mergeCell ref="A19:A20"/>
    <mergeCell ref="B19:B20"/>
    <mergeCell ref="C19:C20"/>
    <mergeCell ref="F19:F20"/>
    <mergeCell ref="O19:R21"/>
    <mergeCell ref="S19:T21"/>
    <mergeCell ref="U19:U21"/>
    <mergeCell ref="V19:W21"/>
    <mergeCell ref="X19:X21"/>
    <mergeCell ref="S17:T18"/>
    <mergeCell ref="U17:U18"/>
    <mergeCell ref="V17:W18"/>
    <mergeCell ref="A17:A18"/>
    <mergeCell ref="B17:B18"/>
    <mergeCell ref="C17:C18"/>
    <mergeCell ref="F17:F18"/>
    <mergeCell ref="Z17:AF18"/>
    <mergeCell ref="B27:B28"/>
    <mergeCell ref="AG24:AG26"/>
    <mergeCell ref="O24:X25"/>
    <mergeCell ref="Z24:AA26"/>
    <mergeCell ref="T26:U27"/>
    <mergeCell ref="V26:W27"/>
    <mergeCell ref="AE27:AE28"/>
    <mergeCell ref="X26:X27"/>
    <mergeCell ref="O26:Q27"/>
    <mergeCell ref="R28:S29"/>
    <mergeCell ref="Z27:AA28"/>
    <mergeCell ref="AB24:AD26"/>
    <mergeCell ref="AG29:AG30"/>
    <mergeCell ref="AB29:AD30"/>
    <mergeCell ref="AF27:AF28"/>
    <mergeCell ref="AG27:AG28"/>
    <mergeCell ref="T28:U29"/>
    <mergeCell ref="V28:W29"/>
    <mergeCell ref="Z29:AA30"/>
    <mergeCell ref="AE24:AE26"/>
    <mergeCell ref="AF24:AF26"/>
    <mergeCell ref="F29:F30"/>
    <mergeCell ref="A27:A28"/>
    <mergeCell ref="C27:C28"/>
    <mergeCell ref="F27:F28"/>
    <mergeCell ref="AE31:AE32"/>
    <mergeCell ref="O30:Q31"/>
    <mergeCell ref="R30:S31"/>
    <mergeCell ref="AE29:AE30"/>
    <mergeCell ref="O28:Q29"/>
    <mergeCell ref="A29:A30"/>
    <mergeCell ref="B29:B30"/>
    <mergeCell ref="C29:C30"/>
    <mergeCell ref="K32:K33"/>
    <mergeCell ref="B33:B34"/>
    <mergeCell ref="C33:C34"/>
    <mergeCell ref="F33:F34"/>
    <mergeCell ref="O34:Q35"/>
    <mergeCell ref="AB27:AD28"/>
    <mergeCell ref="R26:S27"/>
    <mergeCell ref="T30:U31"/>
    <mergeCell ref="V30:W31"/>
    <mergeCell ref="A31:A32"/>
    <mergeCell ref="B31:B32"/>
    <mergeCell ref="C31:C32"/>
    <mergeCell ref="X28:X29"/>
    <mergeCell ref="AF31:AF32"/>
    <mergeCell ref="AG31:AG32"/>
    <mergeCell ref="O32:Q33"/>
    <mergeCell ref="R32:S33"/>
    <mergeCell ref="T32:U33"/>
    <mergeCell ref="V32:W33"/>
    <mergeCell ref="X32:X33"/>
    <mergeCell ref="X30:X31"/>
    <mergeCell ref="AF29:AF30"/>
    <mergeCell ref="Z31:AA32"/>
    <mergeCell ref="AB31:AD32"/>
    <mergeCell ref="T34:U35"/>
    <mergeCell ref="V34:W35"/>
    <mergeCell ref="X34:X35"/>
    <mergeCell ref="A35:A36"/>
    <mergeCell ref="B35:B36"/>
    <mergeCell ref="C35:C36"/>
    <mergeCell ref="F35:F36"/>
    <mergeCell ref="A33:A34"/>
    <mergeCell ref="R34:S35"/>
    <mergeCell ref="H36:M37"/>
    <mergeCell ref="O36:X37"/>
    <mergeCell ref="A37:A38"/>
    <mergeCell ref="B37:B38"/>
    <mergeCell ref="C37:C38"/>
    <mergeCell ref="F37:F38"/>
    <mergeCell ref="Z35:AG36"/>
    <mergeCell ref="F31:F32"/>
    <mergeCell ref="Z43:AG44"/>
    <mergeCell ref="O44:Q44"/>
    <mergeCell ref="R44:S44"/>
    <mergeCell ref="T44:V44"/>
    <mergeCell ref="W44:X44"/>
    <mergeCell ref="A47:F47"/>
    <mergeCell ref="W47:X47"/>
    <mergeCell ref="C39:C40"/>
    <mergeCell ref="F39:F40"/>
    <mergeCell ref="B39:B40"/>
    <mergeCell ref="O38:Q39"/>
    <mergeCell ref="R38:S39"/>
    <mergeCell ref="Z37:AG38"/>
    <mergeCell ref="Z39:AG40"/>
    <mergeCell ref="A41:A42"/>
    <mergeCell ref="B41:B42"/>
    <mergeCell ref="C41:C42"/>
    <mergeCell ref="F41:F42"/>
    <mergeCell ref="Z41:AG42"/>
    <mergeCell ref="T38:V39"/>
    <mergeCell ref="W38:X39"/>
    <mergeCell ref="A39:A40"/>
  </mergeCells>
  <conditionalFormatting sqref="F2:G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0866141732283472" right="0.70866141732283472" top="0.55118110236220474" bottom="0.35433070866141736" header="0.31496062992125984" footer="0.31496062992125984"/>
  <pageSetup paperSize="9" scale="75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K137"/>
  <sheetViews>
    <sheetView view="pageBreakPreview" topLeftCell="A13" zoomScale="50" zoomScaleNormal="100" zoomScaleSheetLayoutView="50" workbookViewId="0">
      <selection activeCell="B22" sqref="A1:Q22"/>
    </sheetView>
  </sheetViews>
  <sheetFormatPr defaultRowHeight="34.9" customHeight="1"/>
  <cols>
    <col min="1" max="1" width="9.140625" style="1"/>
    <col min="2" max="2" width="3.140625" style="1" customWidth="1"/>
    <col min="3" max="3" width="11.140625" style="1" customWidth="1"/>
    <col min="4" max="4" width="9.7109375" style="1" customWidth="1"/>
    <col min="5" max="5" width="11.5703125" style="1" customWidth="1"/>
    <col min="6" max="6" width="11.28515625" style="1" customWidth="1"/>
    <col min="7" max="7" width="12.42578125" style="1" customWidth="1"/>
    <col min="8" max="8" width="13.5703125" style="1" customWidth="1"/>
    <col min="9" max="9" width="13.28515625" style="1" customWidth="1"/>
    <col min="10" max="10" width="11.28515625" style="1" customWidth="1"/>
    <col min="11" max="11" width="12.7109375" style="1" customWidth="1"/>
    <col min="12" max="12" width="12.85546875" style="1" customWidth="1"/>
    <col min="13" max="13" width="10.28515625" style="1" customWidth="1"/>
    <col min="14" max="14" width="10.7109375" style="1" customWidth="1"/>
    <col min="15" max="15" width="9.5703125" style="1" customWidth="1"/>
    <col min="16" max="16" width="10.28515625" style="1" customWidth="1"/>
    <col min="17" max="17" width="13.28515625" style="1" customWidth="1"/>
    <col min="18" max="19" width="3.5703125" style="1" customWidth="1"/>
    <col min="20" max="20" width="14.140625" style="1" customWidth="1"/>
    <col min="21" max="21" width="10.42578125" style="1" customWidth="1"/>
    <col min="22" max="22" width="12" style="1" customWidth="1"/>
    <col min="23" max="23" width="8.28515625" style="1" customWidth="1"/>
    <col min="24" max="24" width="9.7109375" style="1" customWidth="1"/>
    <col min="25" max="25" width="10.5703125" style="1" customWidth="1"/>
    <col min="26" max="26" width="8.5703125" style="1" customWidth="1"/>
    <col min="27" max="27" width="9.140625" style="1" customWidth="1"/>
    <col min="28" max="28" width="12.7109375" style="1" customWidth="1"/>
    <col min="29" max="29" width="12" style="1" customWidth="1"/>
    <col min="30" max="30" width="13.140625" style="1" customWidth="1"/>
    <col min="31" max="31" width="13.42578125" style="1" customWidth="1"/>
    <col min="32" max="32" width="12.5703125" style="1" customWidth="1"/>
    <col min="33" max="33" width="6.85546875" style="1" customWidth="1"/>
    <col min="34" max="34" width="8" style="1" customWidth="1"/>
    <col min="35" max="35" width="4.140625" style="1" customWidth="1"/>
    <col min="36" max="36" width="15.7109375" style="1" customWidth="1"/>
    <col min="37" max="257" width="9.140625" style="1"/>
    <col min="258" max="258" width="3.140625" style="1" customWidth="1"/>
    <col min="259" max="259" width="11.140625" style="1" customWidth="1"/>
    <col min="260" max="260" width="9.7109375" style="1" customWidth="1"/>
    <col min="261" max="261" width="11.5703125" style="1" customWidth="1"/>
    <col min="262" max="262" width="11.28515625" style="1" customWidth="1"/>
    <col min="263" max="263" width="12.42578125" style="1" customWidth="1"/>
    <col min="264" max="264" width="13.5703125" style="1" customWidth="1"/>
    <col min="265" max="265" width="13.28515625" style="1" customWidth="1"/>
    <col min="266" max="266" width="11.28515625" style="1" customWidth="1"/>
    <col min="267" max="267" width="12.7109375" style="1" customWidth="1"/>
    <col min="268" max="268" width="12.85546875" style="1" customWidth="1"/>
    <col min="269" max="269" width="10.28515625" style="1" customWidth="1"/>
    <col min="270" max="270" width="10.7109375" style="1" customWidth="1"/>
    <col min="271" max="271" width="9.5703125" style="1" customWidth="1"/>
    <col min="272" max="272" width="10.28515625" style="1" customWidth="1"/>
    <col min="273" max="273" width="13.28515625" style="1" customWidth="1"/>
    <col min="274" max="275" width="3.5703125" style="1" customWidth="1"/>
    <col min="276" max="276" width="14.140625" style="1" customWidth="1"/>
    <col min="277" max="277" width="10.42578125" style="1" customWidth="1"/>
    <col min="278" max="278" width="12" style="1" customWidth="1"/>
    <col min="279" max="279" width="8.28515625" style="1" customWidth="1"/>
    <col min="280" max="280" width="9.7109375" style="1" customWidth="1"/>
    <col min="281" max="281" width="10.5703125" style="1" customWidth="1"/>
    <col min="282" max="282" width="8.5703125" style="1" customWidth="1"/>
    <col min="283" max="283" width="9.140625" style="1" customWidth="1"/>
    <col min="284" max="284" width="12.7109375" style="1" customWidth="1"/>
    <col min="285" max="285" width="12" style="1" customWidth="1"/>
    <col min="286" max="286" width="13.140625" style="1" customWidth="1"/>
    <col min="287" max="287" width="13.42578125" style="1" customWidth="1"/>
    <col min="288" max="288" width="12.5703125" style="1" customWidth="1"/>
    <col min="289" max="289" width="6.85546875" style="1" customWidth="1"/>
    <col min="290" max="290" width="8" style="1" customWidth="1"/>
    <col min="291" max="291" width="4.140625" style="1" customWidth="1"/>
    <col min="292" max="292" width="15.7109375" style="1" customWidth="1"/>
    <col min="293" max="513" width="9.140625" style="1"/>
    <col min="514" max="514" width="3.140625" style="1" customWidth="1"/>
    <col min="515" max="515" width="11.140625" style="1" customWidth="1"/>
    <col min="516" max="516" width="9.7109375" style="1" customWidth="1"/>
    <col min="517" max="517" width="11.5703125" style="1" customWidth="1"/>
    <col min="518" max="518" width="11.28515625" style="1" customWidth="1"/>
    <col min="519" max="519" width="12.42578125" style="1" customWidth="1"/>
    <col min="520" max="520" width="13.5703125" style="1" customWidth="1"/>
    <col min="521" max="521" width="13.28515625" style="1" customWidth="1"/>
    <col min="522" max="522" width="11.28515625" style="1" customWidth="1"/>
    <col min="523" max="523" width="12.7109375" style="1" customWidth="1"/>
    <col min="524" max="524" width="12.85546875" style="1" customWidth="1"/>
    <col min="525" max="525" width="10.28515625" style="1" customWidth="1"/>
    <col min="526" max="526" width="10.7109375" style="1" customWidth="1"/>
    <col min="527" max="527" width="9.5703125" style="1" customWidth="1"/>
    <col min="528" max="528" width="10.28515625" style="1" customWidth="1"/>
    <col min="529" max="529" width="13.28515625" style="1" customWidth="1"/>
    <col min="530" max="531" width="3.5703125" style="1" customWidth="1"/>
    <col min="532" max="532" width="14.140625" style="1" customWidth="1"/>
    <col min="533" max="533" width="10.42578125" style="1" customWidth="1"/>
    <col min="534" max="534" width="12" style="1" customWidth="1"/>
    <col min="535" max="535" width="8.28515625" style="1" customWidth="1"/>
    <col min="536" max="536" width="9.7109375" style="1" customWidth="1"/>
    <col min="537" max="537" width="10.5703125" style="1" customWidth="1"/>
    <col min="538" max="538" width="8.5703125" style="1" customWidth="1"/>
    <col min="539" max="539" width="9.140625" style="1" customWidth="1"/>
    <col min="540" max="540" width="12.7109375" style="1" customWidth="1"/>
    <col min="541" max="541" width="12" style="1" customWidth="1"/>
    <col min="542" max="542" width="13.140625" style="1" customWidth="1"/>
    <col min="543" max="543" width="13.42578125" style="1" customWidth="1"/>
    <col min="544" max="544" width="12.5703125" style="1" customWidth="1"/>
    <col min="545" max="545" width="6.85546875" style="1" customWidth="1"/>
    <col min="546" max="546" width="8" style="1" customWidth="1"/>
    <col min="547" max="547" width="4.140625" style="1" customWidth="1"/>
    <col min="548" max="548" width="15.7109375" style="1" customWidth="1"/>
    <col min="549" max="769" width="9.140625" style="1"/>
    <col min="770" max="770" width="3.140625" style="1" customWidth="1"/>
    <col min="771" max="771" width="11.140625" style="1" customWidth="1"/>
    <col min="772" max="772" width="9.7109375" style="1" customWidth="1"/>
    <col min="773" max="773" width="11.5703125" style="1" customWidth="1"/>
    <col min="774" max="774" width="11.28515625" style="1" customWidth="1"/>
    <col min="775" max="775" width="12.42578125" style="1" customWidth="1"/>
    <col min="776" max="776" width="13.5703125" style="1" customWidth="1"/>
    <col min="777" max="777" width="13.28515625" style="1" customWidth="1"/>
    <col min="778" max="778" width="11.28515625" style="1" customWidth="1"/>
    <col min="779" max="779" width="12.7109375" style="1" customWidth="1"/>
    <col min="780" max="780" width="12.85546875" style="1" customWidth="1"/>
    <col min="781" max="781" width="10.28515625" style="1" customWidth="1"/>
    <col min="782" max="782" width="10.7109375" style="1" customWidth="1"/>
    <col min="783" max="783" width="9.5703125" style="1" customWidth="1"/>
    <col min="784" max="784" width="10.28515625" style="1" customWidth="1"/>
    <col min="785" max="785" width="13.28515625" style="1" customWidth="1"/>
    <col min="786" max="787" width="3.5703125" style="1" customWidth="1"/>
    <col min="788" max="788" width="14.140625" style="1" customWidth="1"/>
    <col min="789" max="789" width="10.42578125" style="1" customWidth="1"/>
    <col min="790" max="790" width="12" style="1" customWidth="1"/>
    <col min="791" max="791" width="8.28515625" style="1" customWidth="1"/>
    <col min="792" max="792" width="9.7109375" style="1" customWidth="1"/>
    <col min="793" max="793" width="10.5703125" style="1" customWidth="1"/>
    <col min="794" max="794" width="8.5703125" style="1" customWidth="1"/>
    <col min="795" max="795" width="9.140625" style="1" customWidth="1"/>
    <col min="796" max="796" width="12.7109375" style="1" customWidth="1"/>
    <col min="797" max="797" width="12" style="1" customWidth="1"/>
    <col min="798" max="798" width="13.140625" style="1" customWidth="1"/>
    <col min="799" max="799" width="13.42578125" style="1" customWidth="1"/>
    <col min="800" max="800" width="12.5703125" style="1" customWidth="1"/>
    <col min="801" max="801" width="6.85546875" style="1" customWidth="1"/>
    <col min="802" max="802" width="8" style="1" customWidth="1"/>
    <col min="803" max="803" width="4.140625" style="1" customWidth="1"/>
    <col min="804" max="804" width="15.7109375" style="1" customWidth="1"/>
    <col min="805" max="1025" width="9.140625" style="1"/>
    <col min="1026" max="1026" width="3.140625" style="1" customWidth="1"/>
    <col min="1027" max="1027" width="11.140625" style="1" customWidth="1"/>
    <col min="1028" max="1028" width="9.7109375" style="1" customWidth="1"/>
    <col min="1029" max="1029" width="11.5703125" style="1" customWidth="1"/>
    <col min="1030" max="1030" width="11.28515625" style="1" customWidth="1"/>
    <col min="1031" max="1031" width="12.42578125" style="1" customWidth="1"/>
    <col min="1032" max="1032" width="13.5703125" style="1" customWidth="1"/>
    <col min="1033" max="1033" width="13.28515625" style="1" customWidth="1"/>
    <col min="1034" max="1034" width="11.28515625" style="1" customWidth="1"/>
    <col min="1035" max="1035" width="12.7109375" style="1" customWidth="1"/>
    <col min="1036" max="1036" width="12.85546875" style="1" customWidth="1"/>
    <col min="1037" max="1037" width="10.28515625" style="1" customWidth="1"/>
    <col min="1038" max="1038" width="10.7109375" style="1" customWidth="1"/>
    <col min="1039" max="1039" width="9.5703125" style="1" customWidth="1"/>
    <col min="1040" max="1040" width="10.28515625" style="1" customWidth="1"/>
    <col min="1041" max="1041" width="13.28515625" style="1" customWidth="1"/>
    <col min="1042" max="1043" width="3.5703125" style="1" customWidth="1"/>
    <col min="1044" max="1044" width="14.140625" style="1" customWidth="1"/>
    <col min="1045" max="1045" width="10.42578125" style="1" customWidth="1"/>
    <col min="1046" max="1046" width="12" style="1" customWidth="1"/>
    <col min="1047" max="1047" width="8.28515625" style="1" customWidth="1"/>
    <col min="1048" max="1048" width="9.7109375" style="1" customWidth="1"/>
    <col min="1049" max="1049" width="10.5703125" style="1" customWidth="1"/>
    <col min="1050" max="1050" width="8.5703125" style="1" customWidth="1"/>
    <col min="1051" max="1051" width="9.140625" style="1" customWidth="1"/>
    <col min="1052" max="1052" width="12.7109375" style="1" customWidth="1"/>
    <col min="1053" max="1053" width="12" style="1" customWidth="1"/>
    <col min="1054" max="1054" width="13.140625" style="1" customWidth="1"/>
    <col min="1055" max="1055" width="13.42578125" style="1" customWidth="1"/>
    <col min="1056" max="1056" width="12.5703125" style="1" customWidth="1"/>
    <col min="1057" max="1057" width="6.85546875" style="1" customWidth="1"/>
    <col min="1058" max="1058" width="8" style="1" customWidth="1"/>
    <col min="1059" max="1059" width="4.140625" style="1" customWidth="1"/>
    <col min="1060" max="1060" width="15.7109375" style="1" customWidth="1"/>
    <col min="1061" max="1281" width="9.140625" style="1"/>
    <col min="1282" max="1282" width="3.140625" style="1" customWidth="1"/>
    <col min="1283" max="1283" width="11.140625" style="1" customWidth="1"/>
    <col min="1284" max="1284" width="9.7109375" style="1" customWidth="1"/>
    <col min="1285" max="1285" width="11.5703125" style="1" customWidth="1"/>
    <col min="1286" max="1286" width="11.28515625" style="1" customWidth="1"/>
    <col min="1287" max="1287" width="12.42578125" style="1" customWidth="1"/>
    <col min="1288" max="1288" width="13.5703125" style="1" customWidth="1"/>
    <col min="1289" max="1289" width="13.28515625" style="1" customWidth="1"/>
    <col min="1290" max="1290" width="11.28515625" style="1" customWidth="1"/>
    <col min="1291" max="1291" width="12.7109375" style="1" customWidth="1"/>
    <col min="1292" max="1292" width="12.85546875" style="1" customWidth="1"/>
    <col min="1293" max="1293" width="10.28515625" style="1" customWidth="1"/>
    <col min="1294" max="1294" width="10.7109375" style="1" customWidth="1"/>
    <col min="1295" max="1295" width="9.5703125" style="1" customWidth="1"/>
    <col min="1296" max="1296" width="10.28515625" style="1" customWidth="1"/>
    <col min="1297" max="1297" width="13.28515625" style="1" customWidth="1"/>
    <col min="1298" max="1299" width="3.5703125" style="1" customWidth="1"/>
    <col min="1300" max="1300" width="14.140625" style="1" customWidth="1"/>
    <col min="1301" max="1301" width="10.42578125" style="1" customWidth="1"/>
    <col min="1302" max="1302" width="12" style="1" customWidth="1"/>
    <col min="1303" max="1303" width="8.28515625" style="1" customWidth="1"/>
    <col min="1304" max="1304" width="9.7109375" style="1" customWidth="1"/>
    <col min="1305" max="1305" width="10.5703125" style="1" customWidth="1"/>
    <col min="1306" max="1306" width="8.5703125" style="1" customWidth="1"/>
    <col min="1307" max="1307" width="9.140625" style="1" customWidth="1"/>
    <col min="1308" max="1308" width="12.7109375" style="1" customWidth="1"/>
    <col min="1309" max="1309" width="12" style="1" customWidth="1"/>
    <col min="1310" max="1310" width="13.140625" style="1" customWidth="1"/>
    <col min="1311" max="1311" width="13.42578125" style="1" customWidth="1"/>
    <col min="1312" max="1312" width="12.5703125" style="1" customWidth="1"/>
    <col min="1313" max="1313" width="6.85546875" style="1" customWidth="1"/>
    <col min="1314" max="1314" width="8" style="1" customWidth="1"/>
    <col min="1315" max="1315" width="4.140625" style="1" customWidth="1"/>
    <col min="1316" max="1316" width="15.7109375" style="1" customWidth="1"/>
    <col min="1317" max="1537" width="9.140625" style="1"/>
    <col min="1538" max="1538" width="3.140625" style="1" customWidth="1"/>
    <col min="1539" max="1539" width="11.140625" style="1" customWidth="1"/>
    <col min="1540" max="1540" width="9.7109375" style="1" customWidth="1"/>
    <col min="1541" max="1541" width="11.5703125" style="1" customWidth="1"/>
    <col min="1542" max="1542" width="11.28515625" style="1" customWidth="1"/>
    <col min="1543" max="1543" width="12.42578125" style="1" customWidth="1"/>
    <col min="1544" max="1544" width="13.5703125" style="1" customWidth="1"/>
    <col min="1545" max="1545" width="13.28515625" style="1" customWidth="1"/>
    <col min="1546" max="1546" width="11.28515625" style="1" customWidth="1"/>
    <col min="1547" max="1547" width="12.7109375" style="1" customWidth="1"/>
    <col min="1548" max="1548" width="12.85546875" style="1" customWidth="1"/>
    <col min="1549" max="1549" width="10.28515625" style="1" customWidth="1"/>
    <col min="1550" max="1550" width="10.7109375" style="1" customWidth="1"/>
    <col min="1551" max="1551" width="9.5703125" style="1" customWidth="1"/>
    <col min="1552" max="1552" width="10.28515625" style="1" customWidth="1"/>
    <col min="1553" max="1553" width="13.28515625" style="1" customWidth="1"/>
    <col min="1554" max="1555" width="3.5703125" style="1" customWidth="1"/>
    <col min="1556" max="1556" width="14.140625" style="1" customWidth="1"/>
    <col min="1557" max="1557" width="10.42578125" style="1" customWidth="1"/>
    <col min="1558" max="1558" width="12" style="1" customWidth="1"/>
    <col min="1559" max="1559" width="8.28515625" style="1" customWidth="1"/>
    <col min="1560" max="1560" width="9.7109375" style="1" customWidth="1"/>
    <col min="1561" max="1561" width="10.5703125" style="1" customWidth="1"/>
    <col min="1562" max="1562" width="8.5703125" style="1" customWidth="1"/>
    <col min="1563" max="1563" width="9.140625" style="1" customWidth="1"/>
    <col min="1564" max="1564" width="12.7109375" style="1" customWidth="1"/>
    <col min="1565" max="1565" width="12" style="1" customWidth="1"/>
    <col min="1566" max="1566" width="13.140625" style="1" customWidth="1"/>
    <col min="1567" max="1567" width="13.42578125" style="1" customWidth="1"/>
    <col min="1568" max="1568" width="12.5703125" style="1" customWidth="1"/>
    <col min="1569" max="1569" width="6.85546875" style="1" customWidth="1"/>
    <col min="1570" max="1570" width="8" style="1" customWidth="1"/>
    <col min="1571" max="1571" width="4.140625" style="1" customWidth="1"/>
    <col min="1572" max="1572" width="15.7109375" style="1" customWidth="1"/>
    <col min="1573" max="1793" width="9.140625" style="1"/>
    <col min="1794" max="1794" width="3.140625" style="1" customWidth="1"/>
    <col min="1795" max="1795" width="11.140625" style="1" customWidth="1"/>
    <col min="1796" max="1796" width="9.7109375" style="1" customWidth="1"/>
    <col min="1797" max="1797" width="11.5703125" style="1" customWidth="1"/>
    <col min="1798" max="1798" width="11.28515625" style="1" customWidth="1"/>
    <col min="1799" max="1799" width="12.42578125" style="1" customWidth="1"/>
    <col min="1800" max="1800" width="13.5703125" style="1" customWidth="1"/>
    <col min="1801" max="1801" width="13.28515625" style="1" customWidth="1"/>
    <col min="1802" max="1802" width="11.28515625" style="1" customWidth="1"/>
    <col min="1803" max="1803" width="12.7109375" style="1" customWidth="1"/>
    <col min="1804" max="1804" width="12.85546875" style="1" customWidth="1"/>
    <col min="1805" max="1805" width="10.28515625" style="1" customWidth="1"/>
    <col min="1806" max="1806" width="10.7109375" style="1" customWidth="1"/>
    <col min="1807" max="1807" width="9.5703125" style="1" customWidth="1"/>
    <col min="1808" max="1808" width="10.28515625" style="1" customWidth="1"/>
    <col min="1809" max="1809" width="13.28515625" style="1" customWidth="1"/>
    <col min="1810" max="1811" width="3.5703125" style="1" customWidth="1"/>
    <col min="1812" max="1812" width="14.140625" style="1" customWidth="1"/>
    <col min="1813" max="1813" width="10.42578125" style="1" customWidth="1"/>
    <col min="1814" max="1814" width="12" style="1" customWidth="1"/>
    <col min="1815" max="1815" width="8.28515625" style="1" customWidth="1"/>
    <col min="1816" max="1816" width="9.7109375" style="1" customWidth="1"/>
    <col min="1817" max="1817" width="10.5703125" style="1" customWidth="1"/>
    <col min="1818" max="1818" width="8.5703125" style="1" customWidth="1"/>
    <col min="1819" max="1819" width="9.140625" style="1" customWidth="1"/>
    <col min="1820" max="1820" width="12.7109375" style="1" customWidth="1"/>
    <col min="1821" max="1821" width="12" style="1" customWidth="1"/>
    <col min="1822" max="1822" width="13.140625" style="1" customWidth="1"/>
    <col min="1823" max="1823" width="13.42578125" style="1" customWidth="1"/>
    <col min="1824" max="1824" width="12.5703125" style="1" customWidth="1"/>
    <col min="1825" max="1825" width="6.85546875" style="1" customWidth="1"/>
    <col min="1826" max="1826" width="8" style="1" customWidth="1"/>
    <col min="1827" max="1827" width="4.140625" style="1" customWidth="1"/>
    <col min="1828" max="1828" width="15.7109375" style="1" customWidth="1"/>
    <col min="1829" max="2049" width="9.140625" style="1"/>
    <col min="2050" max="2050" width="3.140625" style="1" customWidth="1"/>
    <col min="2051" max="2051" width="11.140625" style="1" customWidth="1"/>
    <col min="2052" max="2052" width="9.7109375" style="1" customWidth="1"/>
    <col min="2053" max="2053" width="11.5703125" style="1" customWidth="1"/>
    <col min="2054" max="2054" width="11.28515625" style="1" customWidth="1"/>
    <col min="2055" max="2055" width="12.42578125" style="1" customWidth="1"/>
    <col min="2056" max="2056" width="13.5703125" style="1" customWidth="1"/>
    <col min="2057" max="2057" width="13.28515625" style="1" customWidth="1"/>
    <col min="2058" max="2058" width="11.28515625" style="1" customWidth="1"/>
    <col min="2059" max="2059" width="12.7109375" style="1" customWidth="1"/>
    <col min="2060" max="2060" width="12.85546875" style="1" customWidth="1"/>
    <col min="2061" max="2061" width="10.28515625" style="1" customWidth="1"/>
    <col min="2062" max="2062" width="10.7109375" style="1" customWidth="1"/>
    <col min="2063" max="2063" width="9.5703125" style="1" customWidth="1"/>
    <col min="2064" max="2064" width="10.28515625" style="1" customWidth="1"/>
    <col min="2065" max="2065" width="13.28515625" style="1" customWidth="1"/>
    <col min="2066" max="2067" width="3.5703125" style="1" customWidth="1"/>
    <col min="2068" max="2068" width="14.140625" style="1" customWidth="1"/>
    <col min="2069" max="2069" width="10.42578125" style="1" customWidth="1"/>
    <col min="2070" max="2070" width="12" style="1" customWidth="1"/>
    <col min="2071" max="2071" width="8.28515625" style="1" customWidth="1"/>
    <col min="2072" max="2072" width="9.7109375" style="1" customWidth="1"/>
    <col min="2073" max="2073" width="10.5703125" style="1" customWidth="1"/>
    <col min="2074" max="2074" width="8.5703125" style="1" customWidth="1"/>
    <col min="2075" max="2075" width="9.140625" style="1" customWidth="1"/>
    <col min="2076" max="2076" width="12.7109375" style="1" customWidth="1"/>
    <col min="2077" max="2077" width="12" style="1" customWidth="1"/>
    <col min="2078" max="2078" width="13.140625" style="1" customWidth="1"/>
    <col min="2079" max="2079" width="13.42578125" style="1" customWidth="1"/>
    <col min="2080" max="2080" width="12.5703125" style="1" customWidth="1"/>
    <col min="2081" max="2081" width="6.85546875" style="1" customWidth="1"/>
    <col min="2082" max="2082" width="8" style="1" customWidth="1"/>
    <col min="2083" max="2083" width="4.140625" style="1" customWidth="1"/>
    <col min="2084" max="2084" width="15.7109375" style="1" customWidth="1"/>
    <col min="2085" max="2305" width="9.140625" style="1"/>
    <col min="2306" max="2306" width="3.140625" style="1" customWidth="1"/>
    <col min="2307" max="2307" width="11.140625" style="1" customWidth="1"/>
    <col min="2308" max="2308" width="9.7109375" style="1" customWidth="1"/>
    <col min="2309" max="2309" width="11.5703125" style="1" customWidth="1"/>
    <col min="2310" max="2310" width="11.28515625" style="1" customWidth="1"/>
    <col min="2311" max="2311" width="12.42578125" style="1" customWidth="1"/>
    <col min="2312" max="2312" width="13.5703125" style="1" customWidth="1"/>
    <col min="2313" max="2313" width="13.28515625" style="1" customWidth="1"/>
    <col min="2314" max="2314" width="11.28515625" style="1" customWidth="1"/>
    <col min="2315" max="2315" width="12.7109375" style="1" customWidth="1"/>
    <col min="2316" max="2316" width="12.85546875" style="1" customWidth="1"/>
    <col min="2317" max="2317" width="10.28515625" style="1" customWidth="1"/>
    <col min="2318" max="2318" width="10.7109375" style="1" customWidth="1"/>
    <col min="2319" max="2319" width="9.5703125" style="1" customWidth="1"/>
    <col min="2320" max="2320" width="10.28515625" style="1" customWidth="1"/>
    <col min="2321" max="2321" width="13.28515625" style="1" customWidth="1"/>
    <col min="2322" max="2323" width="3.5703125" style="1" customWidth="1"/>
    <col min="2324" max="2324" width="14.140625" style="1" customWidth="1"/>
    <col min="2325" max="2325" width="10.42578125" style="1" customWidth="1"/>
    <col min="2326" max="2326" width="12" style="1" customWidth="1"/>
    <col min="2327" max="2327" width="8.28515625" style="1" customWidth="1"/>
    <col min="2328" max="2328" width="9.7109375" style="1" customWidth="1"/>
    <col min="2329" max="2329" width="10.5703125" style="1" customWidth="1"/>
    <col min="2330" max="2330" width="8.5703125" style="1" customWidth="1"/>
    <col min="2331" max="2331" width="9.140625" style="1" customWidth="1"/>
    <col min="2332" max="2332" width="12.7109375" style="1" customWidth="1"/>
    <col min="2333" max="2333" width="12" style="1" customWidth="1"/>
    <col min="2334" max="2334" width="13.140625" style="1" customWidth="1"/>
    <col min="2335" max="2335" width="13.42578125" style="1" customWidth="1"/>
    <col min="2336" max="2336" width="12.5703125" style="1" customWidth="1"/>
    <col min="2337" max="2337" width="6.85546875" style="1" customWidth="1"/>
    <col min="2338" max="2338" width="8" style="1" customWidth="1"/>
    <col min="2339" max="2339" width="4.140625" style="1" customWidth="1"/>
    <col min="2340" max="2340" width="15.7109375" style="1" customWidth="1"/>
    <col min="2341" max="2561" width="9.140625" style="1"/>
    <col min="2562" max="2562" width="3.140625" style="1" customWidth="1"/>
    <col min="2563" max="2563" width="11.140625" style="1" customWidth="1"/>
    <col min="2564" max="2564" width="9.7109375" style="1" customWidth="1"/>
    <col min="2565" max="2565" width="11.5703125" style="1" customWidth="1"/>
    <col min="2566" max="2566" width="11.28515625" style="1" customWidth="1"/>
    <col min="2567" max="2567" width="12.42578125" style="1" customWidth="1"/>
    <col min="2568" max="2568" width="13.5703125" style="1" customWidth="1"/>
    <col min="2569" max="2569" width="13.28515625" style="1" customWidth="1"/>
    <col min="2570" max="2570" width="11.28515625" style="1" customWidth="1"/>
    <col min="2571" max="2571" width="12.7109375" style="1" customWidth="1"/>
    <col min="2572" max="2572" width="12.85546875" style="1" customWidth="1"/>
    <col min="2573" max="2573" width="10.28515625" style="1" customWidth="1"/>
    <col min="2574" max="2574" width="10.7109375" style="1" customWidth="1"/>
    <col min="2575" max="2575" width="9.5703125" style="1" customWidth="1"/>
    <col min="2576" max="2576" width="10.28515625" style="1" customWidth="1"/>
    <col min="2577" max="2577" width="13.28515625" style="1" customWidth="1"/>
    <col min="2578" max="2579" width="3.5703125" style="1" customWidth="1"/>
    <col min="2580" max="2580" width="14.140625" style="1" customWidth="1"/>
    <col min="2581" max="2581" width="10.42578125" style="1" customWidth="1"/>
    <col min="2582" max="2582" width="12" style="1" customWidth="1"/>
    <col min="2583" max="2583" width="8.28515625" style="1" customWidth="1"/>
    <col min="2584" max="2584" width="9.7109375" style="1" customWidth="1"/>
    <col min="2585" max="2585" width="10.5703125" style="1" customWidth="1"/>
    <col min="2586" max="2586" width="8.5703125" style="1" customWidth="1"/>
    <col min="2587" max="2587" width="9.140625" style="1" customWidth="1"/>
    <col min="2588" max="2588" width="12.7109375" style="1" customWidth="1"/>
    <col min="2589" max="2589" width="12" style="1" customWidth="1"/>
    <col min="2590" max="2590" width="13.140625" style="1" customWidth="1"/>
    <col min="2591" max="2591" width="13.42578125" style="1" customWidth="1"/>
    <col min="2592" max="2592" width="12.5703125" style="1" customWidth="1"/>
    <col min="2593" max="2593" width="6.85546875" style="1" customWidth="1"/>
    <col min="2594" max="2594" width="8" style="1" customWidth="1"/>
    <col min="2595" max="2595" width="4.140625" style="1" customWidth="1"/>
    <col min="2596" max="2596" width="15.7109375" style="1" customWidth="1"/>
    <col min="2597" max="2817" width="9.140625" style="1"/>
    <col min="2818" max="2818" width="3.140625" style="1" customWidth="1"/>
    <col min="2819" max="2819" width="11.140625" style="1" customWidth="1"/>
    <col min="2820" max="2820" width="9.7109375" style="1" customWidth="1"/>
    <col min="2821" max="2821" width="11.5703125" style="1" customWidth="1"/>
    <col min="2822" max="2822" width="11.28515625" style="1" customWidth="1"/>
    <col min="2823" max="2823" width="12.42578125" style="1" customWidth="1"/>
    <col min="2824" max="2824" width="13.5703125" style="1" customWidth="1"/>
    <col min="2825" max="2825" width="13.28515625" style="1" customWidth="1"/>
    <col min="2826" max="2826" width="11.28515625" style="1" customWidth="1"/>
    <col min="2827" max="2827" width="12.7109375" style="1" customWidth="1"/>
    <col min="2828" max="2828" width="12.85546875" style="1" customWidth="1"/>
    <col min="2829" max="2829" width="10.28515625" style="1" customWidth="1"/>
    <col min="2830" max="2830" width="10.7109375" style="1" customWidth="1"/>
    <col min="2831" max="2831" width="9.5703125" style="1" customWidth="1"/>
    <col min="2832" max="2832" width="10.28515625" style="1" customWidth="1"/>
    <col min="2833" max="2833" width="13.28515625" style="1" customWidth="1"/>
    <col min="2834" max="2835" width="3.5703125" style="1" customWidth="1"/>
    <col min="2836" max="2836" width="14.140625" style="1" customWidth="1"/>
    <col min="2837" max="2837" width="10.42578125" style="1" customWidth="1"/>
    <col min="2838" max="2838" width="12" style="1" customWidth="1"/>
    <col min="2839" max="2839" width="8.28515625" style="1" customWidth="1"/>
    <col min="2840" max="2840" width="9.7109375" style="1" customWidth="1"/>
    <col min="2841" max="2841" width="10.5703125" style="1" customWidth="1"/>
    <col min="2842" max="2842" width="8.5703125" style="1" customWidth="1"/>
    <col min="2843" max="2843" width="9.140625" style="1" customWidth="1"/>
    <col min="2844" max="2844" width="12.7109375" style="1" customWidth="1"/>
    <col min="2845" max="2845" width="12" style="1" customWidth="1"/>
    <col min="2846" max="2846" width="13.140625" style="1" customWidth="1"/>
    <col min="2847" max="2847" width="13.42578125" style="1" customWidth="1"/>
    <col min="2848" max="2848" width="12.5703125" style="1" customWidth="1"/>
    <col min="2849" max="2849" width="6.85546875" style="1" customWidth="1"/>
    <col min="2850" max="2850" width="8" style="1" customWidth="1"/>
    <col min="2851" max="2851" width="4.140625" style="1" customWidth="1"/>
    <col min="2852" max="2852" width="15.7109375" style="1" customWidth="1"/>
    <col min="2853" max="3073" width="9.140625" style="1"/>
    <col min="3074" max="3074" width="3.140625" style="1" customWidth="1"/>
    <col min="3075" max="3075" width="11.140625" style="1" customWidth="1"/>
    <col min="3076" max="3076" width="9.7109375" style="1" customWidth="1"/>
    <col min="3077" max="3077" width="11.5703125" style="1" customWidth="1"/>
    <col min="3078" max="3078" width="11.28515625" style="1" customWidth="1"/>
    <col min="3079" max="3079" width="12.42578125" style="1" customWidth="1"/>
    <col min="3080" max="3080" width="13.5703125" style="1" customWidth="1"/>
    <col min="3081" max="3081" width="13.28515625" style="1" customWidth="1"/>
    <col min="3082" max="3082" width="11.28515625" style="1" customWidth="1"/>
    <col min="3083" max="3083" width="12.7109375" style="1" customWidth="1"/>
    <col min="3084" max="3084" width="12.85546875" style="1" customWidth="1"/>
    <col min="3085" max="3085" width="10.28515625" style="1" customWidth="1"/>
    <col min="3086" max="3086" width="10.7109375" style="1" customWidth="1"/>
    <col min="3087" max="3087" width="9.5703125" style="1" customWidth="1"/>
    <col min="3088" max="3088" width="10.28515625" style="1" customWidth="1"/>
    <col min="3089" max="3089" width="13.28515625" style="1" customWidth="1"/>
    <col min="3090" max="3091" width="3.5703125" style="1" customWidth="1"/>
    <col min="3092" max="3092" width="14.140625" style="1" customWidth="1"/>
    <col min="3093" max="3093" width="10.42578125" style="1" customWidth="1"/>
    <col min="3094" max="3094" width="12" style="1" customWidth="1"/>
    <col min="3095" max="3095" width="8.28515625" style="1" customWidth="1"/>
    <col min="3096" max="3096" width="9.7109375" style="1" customWidth="1"/>
    <col min="3097" max="3097" width="10.5703125" style="1" customWidth="1"/>
    <col min="3098" max="3098" width="8.5703125" style="1" customWidth="1"/>
    <col min="3099" max="3099" width="9.140625" style="1" customWidth="1"/>
    <col min="3100" max="3100" width="12.7109375" style="1" customWidth="1"/>
    <col min="3101" max="3101" width="12" style="1" customWidth="1"/>
    <col min="3102" max="3102" width="13.140625" style="1" customWidth="1"/>
    <col min="3103" max="3103" width="13.42578125" style="1" customWidth="1"/>
    <col min="3104" max="3104" width="12.5703125" style="1" customWidth="1"/>
    <col min="3105" max="3105" width="6.85546875" style="1" customWidth="1"/>
    <col min="3106" max="3106" width="8" style="1" customWidth="1"/>
    <col min="3107" max="3107" width="4.140625" style="1" customWidth="1"/>
    <col min="3108" max="3108" width="15.7109375" style="1" customWidth="1"/>
    <col min="3109" max="3329" width="9.140625" style="1"/>
    <col min="3330" max="3330" width="3.140625" style="1" customWidth="1"/>
    <col min="3331" max="3331" width="11.140625" style="1" customWidth="1"/>
    <col min="3332" max="3332" width="9.7109375" style="1" customWidth="1"/>
    <col min="3333" max="3333" width="11.5703125" style="1" customWidth="1"/>
    <col min="3334" max="3334" width="11.28515625" style="1" customWidth="1"/>
    <col min="3335" max="3335" width="12.42578125" style="1" customWidth="1"/>
    <col min="3336" max="3336" width="13.5703125" style="1" customWidth="1"/>
    <col min="3337" max="3337" width="13.28515625" style="1" customWidth="1"/>
    <col min="3338" max="3338" width="11.28515625" style="1" customWidth="1"/>
    <col min="3339" max="3339" width="12.7109375" style="1" customWidth="1"/>
    <col min="3340" max="3340" width="12.85546875" style="1" customWidth="1"/>
    <col min="3341" max="3341" width="10.28515625" style="1" customWidth="1"/>
    <col min="3342" max="3342" width="10.7109375" style="1" customWidth="1"/>
    <col min="3343" max="3343" width="9.5703125" style="1" customWidth="1"/>
    <col min="3344" max="3344" width="10.28515625" style="1" customWidth="1"/>
    <col min="3345" max="3345" width="13.28515625" style="1" customWidth="1"/>
    <col min="3346" max="3347" width="3.5703125" style="1" customWidth="1"/>
    <col min="3348" max="3348" width="14.140625" style="1" customWidth="1"/>
    <col min="3349" max="3349" width="10.42578125" style="1" customWidth="1"/>
    <col min="3350" max="3350" width="12" style="1" customWidth="1"/>
    <col min="3351" max="3351" width="8.28515625" style="1" customWidth="1"/>
    <col min="3352" max="3352" width="9.7109375" style="1" customWidth="1"/>
    <col min="3353" max="3353" width="10.5703125" style="1" customWidth="1"/>
    <col min="3354" max="3354" width="8.5703125" style="1" customWidth="1"/>
    <col min="3355" max="3355" width="9.140625" style="1" customWidth="1"/>
    <col min="3356" max="3356" width="12.7109375" style="1" customWidth="1"/>
    <col min="3357" max="3357" width="12" style="1" customWidth="1"/>
    <col min="3358" max="3358" width="13.140625" style="1" customWidth="1"/>
    <col min="3359" max="3359" width="13.42578125" style="1" customWidth="1"/>
    <col min="3360" max="3360" width="12.5703125" style="1" customWidth="1"/>
    <col min="3361" max="3361" width="6.85546875" style="1" customWidth="1"/>
    <col min="3362" max="3362" width="8" style="1" customWidth="1"/>
    <col min="3363" max="3363" width="4.140625" style="1" customWidth="1"/>
    <col min="3364" max="3364" width="15.7109375" style="1" customWidth="1"/>
    <col min="3365" max="3585" width="9.140625" style="1"/>
    <col min="3586" max="3586" width="3.140625" style="1" customWidth="1"/>
    <col min="3587" max="3587" width="11.140625" style="1" customWidth="1"/>
    <col min="3588" max="3588" width="9.7109375" style="1" customWidth="1"/>
    <col min="3589" max="3589" width="11.5703125" style="1" customWidth="1"/>
    <col min="3590" max="3590" width="11.28515625" style="1" customWidth="1"/>
    <col min="3591" max="3591" width="12.42578125" style="1" customWidth="1"/>
    <col min="3592" max="3592" width="13.5703125" style="1" customWidth="1"/>
    <col min="3593" max="3593" width="13.28515625" style="1" customWidth="1"/>
    <col min="3594" max="3594" width="11.28515625" style="1" customWidth="1"/>
    <col min="3595" max="3595" width="12.7109375" style="1" customWidth="1"/>
    <col min="3596" max="3596" width="12.85546875" style="1" customWidth="1"/>
    <col min="3597" max="3597" width="10.28515625" style="1" customWidth="1"/>
    <col min="3598" max="3598" width="10.7109375" style="1" customWidth="1"/>
    <col min="3599" max="3599" width="9.5703125" style="1" customWidth="1"/>
    <col min="3600" max="3600" width="10.28515625" style="1" customWidth="1"/>
    <col min="3601" max="3601" width="13.28515625" style="1" customWidth="1"/>
    <col min="3602" max="3603" width="3.5703125" style="1" customWidth="1"/>
    <col min="3604" max="3604" width="14.140625" style="1" customWidth="1"/>
    <col min="3605" max="3605" width="10.42578125" style="1" customWidth="1"/>
    <col min="3606" max="3606" width="12" style="1" customWidth="1"/>
    <col min="3607" max="3607" width="8.28515625" style="1" customWidth="1"/>
    <col min="3608" max="3608" width="9.7109375" style="1" customWidth="1"/>
    <col min="3609" max="3609" width="10.5703125" style="1" customWidth="1"/>
    <col min="3610" max="3610" width="8.5703125" style="1" customWidth="1"/>
    <col min="3611" max="3611" width="9.140625" style="1" customWidth="1"/>
    <col min="3612" max="3612" width="12.7109375" style="1" customWidth="1"/>
    <col min="3613" max="3613" width="12" style="1" customWidth="1"/>
    <col min="3614" max="3614" width="13.140625" style="1" customWidth="1"/>
    <col min="3615" max="3615" width="13.42578125" style="1" customWidth="1"/>
    <col min="3616" max="3616" width="12.5703125" style="1" customWidth="1"/>
    <col min="3617" max="3617" width="6.85546875" style="1" customWidth="1"/>
    <col min="3618" max="3618" width="8" style="1" customWidth="1"/>
    <col min="3619" max="3619" width="4.140625" style="1" customWidth="1"/>
    <col min="3620" max="3620" width="15.7109375" style="1" customWidth="1"/>
    <col min="3621" max="3841" width="9.140625" style="1"/>
    <col min="3842" max="3842" width="3.140625" style="1" customWidth="1"/>
    <col min="3843" max="3843" width="11.140625" style="1" customWidth="1"/>
    <col min="3844" max="3844" width="9.7109375" style="1" customWidth="1"/>
    <col min="3845" max="3845" width="11.5703125" style="1" customWidth="1"/>
    <col min="3846" max="3846" width="11.28515625" style="1" customWidth="1"/>
    <col min="3847" max="3847" width="12.42578125" style="1" customWidth="1"/>
    <col min="3848" max="3848" width="13.5703125" style="1" customWidth="1"/>
    <col min="3849" max="3849" width="13.28515625" style="1" customWidth="1"/>
    <col min="3850" max="3850" width="11.28515625" style="1" customWidth="1"/>
    <col min="3851" max="3851" width="12.7109375" style="1" customWidth="1"/>
    <col min="3852" max="3852" width="12.85546875" style="1" customWidth="1"/>
    <col min="3853" max="3853" width="10.28515625" style="1" customWidth="1"/>
    <col min="3854" max="3854" width="10.7109375" style="1" customWidth="1"/>
    <col min="3855" max="3855" width="9.5703125" style="1" customWidth="1"/>
    <col min="3856" max="3856" width="10.28515625" style="1" customWidth="1"/>
    <col min="3857" max="3857" width="13.28515625" style="1" customWidth="1"/>
    <col min="3858" max="3859" width="3.5703125" style="1" customWidth="1"/>
    <col min="3860" max="3860" width="14.140625" style="1" customWidth="1"/>
    <col min="3861" max="3861" width="10.42578125" style="1" customWidth="1"/>
    <col min="3862" max="3862" width="12" style="1" customWidth="1"/>
    <col min="3863" max="3863" width="8.28515625" style="1" customWidth="1"/>
    <col min="3864" max="3864" width="9.7109375" style="1" customWidth="1"/>
    <col min="3865" max="3865" width="10.5703125" style="1" customWidth="1"/>
    <col min="3866" max="3866" width="8.5703125" style="1" customWidth="1"/>
    <col min="3867" max="3867" width="9.140625" style="1" customWidth="1"/>
    <col min="3868" max="3868" width="12.7109375" style="1" customWidth="1"/>
    <col min="3869" max="3869" width="12" style="1" customWidth="1"/>
    <col min="3870" max="3870" width="13.140625" style="1" customWidth="1"/>
    <col min="3871" max="3871" width="13.42578125" style="1" customWidth="1"/>
    <col min="3872" max="3872" width="12.5703125" style="1" customWidth="1"/>
    <col min="3873" max="3873" width="6.85546875" style="1" customWidth="1"/>
    <col min="3874" max="3874" width="8" style="1" customWidth="1"/>
    <col min="3875" max="3875" width="4.140625" style="1" customWidth="1"/>
    <col min="3876" max="3876" width="15.7109375" style="1" customWidth="1"/>
    <col min="3877" max="4097" width="9.140625" style="1"/>
    <col min="4098" max="4098" width="3.140625" style="1" customWidth="1"/>
    <col min="4099" max="4099" width="11.140625" style="1" customWidth="1"/>
    <col min="4100" max="4100" width="9.7109375" style="1" customWidth="1"/>
    <col min="4101" max="4101" width="11.5703125" style="1" customWidth="1"/>
    <col min="4102" max="4102" width="11.28515625" style="1" customWidth="1"/>
    <col min="4103" max="4103" width="12.42578125" style="1" customWidth="1"/>
    <col min="4104" max="4104" width="13.5703125" style="1" customWidth="1"/>
    <col min="4105" max="4105" width="13.28515625" style="1" customWidth="1"/>
    <col min="4106" max="4106" width="11.28515625" style="1" customWidth="1"/>
    <col min="4107" max="4107" width="12.7109375" style="1" customWidth="1"/>
    <col min="4108" max="4108" width="12.85546875" style="1" customWidth="1"/>
    <col min="4109" max="4109" width="10.28515625" style="1" customWidth="1"/>
    <col min="4110" max="4110" width="10.7109375" style="1" customWidth="1"/>
    <col min="4111" max="4111" width="9.5703125" style="1" customWidth="1"/>
    <col min="4112" max="4112" width="10.28515625" style="1" customWidth="1"/>
    <col min="4113" max="4113" width="13.28515625" style="1" customWidth="1"/>
    <col min="4114" max="4115" width="3.5703125" style="1" customWidth="1"/>
    <col min="4116" max="4116" width="14.140625" style="1" customWidth="1"/>
    <col min="4117" max="4117" width="10.42578125" style="1" customWidth="1"/>
    <col min="4118" max="4118" width="12" style="1" customWidth="1"/>
    <col min="4119" max="4119" width="8.28515625" style="1" customWidth="1"/>
    <col min="4120" max="4120" width="9.7109375" style="1" customWidth="1"/>
    <col min="4121" max="4121" width="10.5703125" style="1" customWidth="1"/>
    <col min="4122" max="4122" width="8.5703125" style="1" customWidth="1"/>
    <col min="4123" max="4123" width="9.140625" style="1" customWidth="1"/>
    <col min="4124" max="4124" width="12.7109375" style="1" customWidth="1"/>
    <col min="4125" max="4125" width="12" style="1" customWidth="1"/>
    <col min="4126" max="4126" width="13.140625" style="1" customWidth="1"/>
    <col min="4127" max="4127" width="13.42578125" style="1" customWidth="1"/>
    <col min="4128" max="4128" width="12.5703125" style="1" customWidth="1"/>
    <col min="4129" max="4129" width="6.85546875" style="1" customWidth="1"/>
    <col min="4130" max="4130" width="8" style="1" customWidth="1"/>
    <col min="4131" max="4131" width="4.140625" style="1" customWidth="1"/>
    <col min="4132" max="4132" width="15.7109375" style="1" customWidth="1"/>
    <col min="4133" max="4353" width="9.140625" style="1"/>
    <col min="4354" max="4354" width="3.140625" style="1" customWidth="1"/>
    <col min="4355" max="4355" width="11.140625" style="1" customWidth="1"/>
    <col min="4356" max="4356" width="9.7109375" style="1" customWidth="1"/>
    <col min="4357" max="4357" width="11.5703125" style="1" customWidth="1"/>
    <col min="4358" max="4358" width="11.28515625" style="1" customWidth="1"/>
    <col min="4359" max="4359" width="12.42578125" style="1" customWidth="1"/>
    <col min="4360" max="4360" width="13.5703125" style="1" customWidth="1"/>
    <col min="4361" max="4361" width="13.28515625" style="1" customWidth="1"/>
    <col min="4362" max="4362" width="11.28515625" style="1" customWidth="1"/>
    <col min="4363" max="4363" width="12.7109375" style="1" customWidth="1"/>
    <col min="4364" max="4364" width="12.85546875" style="1" customWidth="1"/>
    <col min="4365" max="4365" width="10.28515625" style="1" customWidth="1"/>
    <col min="4366" max="4366" width="10.7109375" style="1" customWidth="1"/>
    <col min="4367" max="4367" width="9.5703125" style="1" customWidth="1"/>
    <col min="4368" max="4368" width="10.28515625" style="1" customWidth="1"/>
    <col min="4369" max="4369" width="13.28515625" style="1" customWidth="1"/>
    <col min="4370" max="4371" width="3.5703125" style="1" customWidth="1"/>
    <col min="4372" max="4372" width="14.140625" style="1" customWidth="1"/>
    <col min="4373" max="4373" width="10.42578125" style="1" customWidth="1"/>
    <col min="4374" max="4374" width="12" style="1" customWidth="1"/>
    <col min="4375" max="4375" width="8.28515625" style="1" customWidth="1"/>
    <col min="4376" max="4376" width="9.7109375" style="1" customWidth="1"/>
    <col min="4377" max="4377" width="10.5703125" style="1" customWidth="1"/>
    <col min="4378" max="4378" width="8.5703125" style="1" customWidth="1"/>
    <col min="4379" max="4379" width="9.140625" style="1" customWidth="1"/>
    <col min="4380" max="4380" width="12.7109375" style="1" customWidth="1"/>
    <col min="4381" max="4381" width="12" style="1" customWidth="1"/>
    <col min="4382" max="4382" width="13.140625" style="1" customWidth="1"/>
    <col min="4383" max="4383" width="13.42578125" style="1" customWidth="1"/>
    <col min="4384" max="4384" width="12.5703125" style="1" customWidth="1"/>
    <col min="4385" max="4385" width="6.85546875" style="1" customWidth="1"/>
    <col min="4386" max="4386" width="8" style="1" customWidth="1"/>
    <col min="4387" max="4387" width="4.140625" style="1" customWidth="1"/>
    <col min="4388" max="4388" width="15.7109375" style="1" customWidth="1"/>
    <col min="4389" max="4609" width="9.140625" style="1"/>
    <col min="4610" max="4610" width="3.140625" style="1" customWidth="1"/>
    <col min="4611" max="4611" width="11.140625" style="1" customWidth="1"/>
    <col min="4612" max="4612" width="9.7109375" style="1" customWidth="1"/>
    <col min="4613" max="4613" width="11.5703125" style="1" customWidth="1"/>
    <col min="4614" max="4614" width="11.28515625" style="1" customWidth="1"/>
    <col min="4615" max="4615" width="12.42578125" style="1" customWidth="1"/>
    <col min="4616" max="4616" width="13.5703125" style="1" customWidth="1"/>
    <col min="4617" max="4617" width="13.28515625" style="1" customWidth="1"/>
    <col min="4618" max="4618" width="11.28515625" style="1" customWidth="1"/>
    <col min="4619" max="4619" width="12.7109375" style="1" customWidth="1"/>
    <col min="4620" max="4620" width="12.85546875" style="1" customWidth="1"/>
    <col min="4621" max="4621" width="10.28515625" style="1" customWidth="1"/>
    <col min="4622" max="4622" width="10.7109375" style="1" customWidth="1"/>
    <col min="4623" max="4623" width="9.5703125" style="1" customWidth="1"/>
    <col min="4624" max="4624" width="10.28515625" style="1" customWidth="1"/>
    <col min="4625" max="4625" width="13.28515625" style="1" customWidth="1"/>
    <col min="4626" max="4627" width="3.5703125" style="1" customWidth="1"/>
    <col min="4628" max="4628" width="14.140625" style="1" customWidth="1"/>
    <col min="4629" max="4629" width="10.42578125" style="1" customWidth="1"/>
    <col min="4630" max="4630" width="12" style="1" customWidth="1"/>
    <col min="4631" max="4631" width="8.28515625" style="1" customWidth="1"/>
    <col min="4632" max="4632" width="9.7109375" style="1" customWidth="1"/>
    <col min="4633" max="4633" width="10.5703125" style="1" customWidth="1"/>
    <col min="4634" max="4634" width="8.5703125" style="1" customWidth="1"/>
    <col min="4635" max="4635" width="9.140625" style="1" customWidth="1"/>
    <col min="4636" max="4636" width="12.7109375" style="1" customWidth="1"/>
    <col min="4637" max="4637" width="12" style="1" customWidth="1"/>
    <col min="4638" max="4638" width="13.140625" style="1" customWidth="1"/>
    <col min="4639" max="4639" width="13.42578125" style="1" customWidth="1"/>
    <col min="4640" max="4640" width="12.5703125" style="1" customWidth="1"/>
    <col min="4641" max="4641" width="6.85546875" style="1" customWidth="1"/>
    <col min="4642" max="4642" width="8" style="1" customWidth="1"/>
    <col min="4643" max="4643" width="4.140625" style="1" customWidth="1"/>
    <col min="4644" max="4644" width="15.7109375" style="1" customWidth="1"/>
    <col min="4645" max="4865" width="9.140625" style="1"/>
    <col min="4866" max="4866" width="3.140625" style="1" customWidth="1"/>
    <col min="4867" max="4867" width="11.140625" style="1" customWidth="1"/>
    <col min="4868" max="4868" width="9.7109375" style="1" customWidth="1"/>
    <col min="4869" max="4869" width="11.5703125" style="1" customWidth="1"/>
    <col min="4870" max="4870" width="11.28515625" style="1" customWidth="1"/>
    <col min="4871" max="4871" width="12.42578125" style="1" customWidth="1"/>
    <col min="4872" max="4872" width="13.5703125" style="1" customWidth="1"/>
    <col min="4873" max="4873" width="13.28515625" style="1" customWidth="1"/>
    <col min="4874" max="4874" width="11.28515625" style="1" customWidth="1"/>
    <col min="4875" max="4875" width="12.7109375" style="1" customWidth="1"/>
    <col min="4876" max="4876" width="12.85546875" style="1" customWidth="1"/>
    <col min="4877" max="4877" width="10.28515625" style="1" customWidth="1"/>
    <col min="4878" max="4878" width="10.7109375" style="1" customWidth="1"/>
    <col min="4879" max="4879" width="9.5703125" style="1" customWidth="1"/>
    <col min="4880" max="4880" width="10.28515625" style="1" customWidth="1"/>
    <col min="4881" max="4881" width="13.28515625" style="1" customWidth="1"/>
    <col min="4882" max="4883" width="3.5703125" style="1" customWidth="1"/>
    <col min="4884" max="4884" width="14.140625" style="1" customWidth="1"/>
    <col min="4885" max="4885" width="10.42578125" style="1" customWidth="1"/>
    <col min="4886" max="4886" width="12" style="1" customWidth="1"/>
    <col min="4887" max="4887" width="8.28515625" style="1" customWidth="1"/>
    <col min="4888" max="4888" width="9.7109375" style="1" customWidth="1"/>
    <col min="4889" max="4889" width="10.5703125" style="1" customWidth="1"/>
    <col min="4890" max="4890" width="8.5703125" style="1" customWidth="1"/>
    <col min="4891" max="4891" width="9.140625" style="1" customWidth="1"/>
    <col min="4892" max="4892" width="12.7109375" style="1" customWidth="1"/>
    <col min="4893" max="4893" width="12" style="1" customWidth="1"/>
    <col min="4894" max="4894" width="13.140625" style="1" customWidth="1"/>
    <col min="4895" max="4895" width="13.42578125" style="1" customWidth="1"/>
    <col min="4896" max="4896" width="12.5703125" style="1" customWidth="1"/>
    <col min="4897" max="4897" width="6.85546875" style="1" customWidth="1"/>
    <col min="4898" max="4898" width="8" style="1" customWidth="1"/>
    <col min="4899" max="4899" width="4.140625" style="1" customWidth="1"/>
    <col min="4900" max="4900" width="15.7109375" style="1" customWidth="1"/>
    <col min="4901" max="5121" width="9.140625" style="1"/>
    <col min="5122" max="5122" width="3.140625" style="1" customWidth="1"/>
    <col min="5123" max="5123" width="11.140625" style="1" customWidth="1"/>
    <col min="5124" max="5124" width="9.7109375" style="1" customWidth="1"/>
    <col min="5125" max="5125" width="11.5703125" style="1" customWidth="1"/>
    <col min="5126" max="5126" width="11.28515625" style="1" customWidth="1"/>
    <col min="5127" max="5127" width="12.42578125" style="1" customWidth="1"/>
    <col min="5128" max="5128" width="13.5703125" style="1" customWidth="1"/>
    <col min="5129" max="5129" width="13.28515625" style="1" customWidth="1"/>
    <col min="5130" max="5130" width="11.28515625" style="1" customWidth="1"/>
    <col min="5131" max="5131" width="12.7109375" style="1" customWidth="1"/>
    <col min="5132" max="5132" width="12.85546875" style="1" customWidth="1"/>
    <col min="5133" max="5133" width="10.28515625" style="1" customWidth="1"/>
    <col min="5134" max="5134" width="10.7109375" style="1" customWidth="1"/>
    <col min="5135" max="5135" width="9.5703125" style="1" customWidth="1"/>
    <col min="5136" max="5136" width="10.28515625" style="1" customWidth="1"/>
    <col min="5137" max="5137" width="13.28515625" style="1" customWidth="1"/>
    <col min="5138" max="5139" width="3.5703125" style="1" customWidth="1"/>
    <col min="5140" max="5140" width="14.140625" style="1" customWidth="1"/>
    <col min="5141" max="5141" width="10.42578125" style="1" customWidth="1"/>
    <col min="5142" max="5142" width="12" style="1" customWidth="1"/>
    <col min="5143" max="5143" width="8.28515625" style="1" customWidth="1"/>
    <col min="5144" max="5144" width="9.7109375" style="1" customWidth="1"/>
    <col min="5145" max="5145" width="10.5703125" style="1" customWidth="1"/>
    <col min="5146" max="5146" width="8.5703125" style="1" customWidth="1"/>
    <col min="5147" max="5147" width="9.140625" style="1" customWidth="1"/>
    <col min="5148" max="5148" width="12.7109375" style="1" customWidth="1"/>
    <col min="5149" max="5149" width="12" style="1" customWidth="1"/>
    <col min="5150" max="5150" width="13.140625" style="1" customWidth="1"/>
    <col min="5151" max="5151" width="13.42578125" style="1" customWidth="1"/>
    <col min="5152" max="5152" width="12.5703125" style="1" customWidth="1"/>
    <col min="5153" max="5153" width="6.85546875" style="1" customWidth="1"/>
    <col min="5154" max="5154" width="8" style="1" customWidth="1"/>
    <col min="5155" max="5155" width="4.140625" style="1" customWidth="1"/>
    <col min="5156" max="5156" width="15.7109375" style="1" customWidth="1"/>
    <col min="5157" max="5377" width="9.140625" style="1"/>
    <col min="5378" max="5378" width="3.140625" style="1" customWidth="1"/>
    <col min="5379" max="5379" width="11.140625" style="1" customWidth="1"/>
    <col min="5380" max="5380" width="9.7109375" style="1" customWidth="1"/>
    <col min="5381" max="5381" width="11.5703125" style="1" customWidth="1"/>
    <col min="5382" max="5382" width="11.28515625" style="1" customWidth="1"/>
    <col min="5383" max="5383" width="12.42578125" style="1" customWidth="1"/>
    <col min="5384" max="5384" width="13.5703125" style="1" customWidth="1"/>
    <col min="5385" max="5385" width="13.28515625" style="1" customWidth="1"/>
    <col min="5386" max="5386" width="11.28515625" style="1" customWidth="1"/>
    <col min="5387" max="5387" width="12.7109375" style="1" customWidth="1"/>
    <col min="5388" max="5388" width="12.85546875" style="1" customWidth="1"/>
    <col min="5389" max="5389" width="10.28515625" style="1" customWidth="1"/>
    <col min="5390" max="5390" width="10.7109375" style="1" customWidth="1"/>
    <col min="5391" max="5391" width="9.5703125" style="1" customWidth="1"/>
    <col min="5392" max="5392" width="10.28515625" style="1" customWidth="1"/>
    <col min="5393" max="5393" width="13.28515625" style="1" customWidth="1"/>
    <col min="5394" max="5395" width="3.5703125" style="1" customWidth="1"/>
    <col min="5396" max="5396" width="14.140625" style="1" customWidth="1"/>
    <col min="5397" max="5397" width="10.42578125" style="1" customWidth="1"/>
    <col min="5398" max="5398" width="12" style="1" customWidth="1"/>
    <col min="5399" max="5399" width="8.28515625" style="1" customWidth="1"/>
    <col min="5400" max="5400" width="9.7109375" style="1" customWidth="1"/>
    <col min="5401" max="5401" width="10.5703125" style="1" customWidth="1"/>
    <col min="5402" max="5402" width="8.5703125" style="1" customWidth="1"/>
    <col min="5403" max="5403" width="9.140625" style="1" customWidth="1"/>
    <col min="5404" max="5404" width="12.7109375" style="1" customWidth="1"/>
    <col min="5405" max="5405" width="12" style="1" customWidth="1"/>
    <col min="5406" max="5406" width="13.140625" style="1" customWidth="1"/>
    <col min="5407" max="5407" width="13.42578125" style="1" customWidth="1"/>
    <col min="5408" max="5408" width="12.5703125" style="1" customWidth="1"/>
    <col min="5409" max="5409" width="6.85546875" style="1" customWidth="1"/>
    <col min="5410" max="5410" width="8" style="1" customWidth="1"/>
    <col min="5411" max="5411" width="4.140625" style="1" customWidth="1"/>
    <col min="5412" max="5412" width="15.7109375" style="1" customWidth="1"/>
    <col min="5413" max="5633" width="9.140625" style="1"/>
    <col min="5634" max="5634" width="3.140625" style="1" customWidth="1"/>
    <col min="5635" max="5635" width="11.140625" style="1" customWidth="1"/>
    <col min="5636" max="5636" width="9.7109375" style="1" customWidth="1"/>
    <col min="5637" max="5637" width="11.5703125" style="1" customWidth="1"/>
    <col min="5638" max="5638" width="11.28515625" style="1" customWidth="1"/>
    <col min="5639" max="5639" width="12.42578125" style="1" customWidth="1"/>
    <col min="5640" max="5640" width="13.5703125" style="1" customWidth="1"/>
    <col min="5641" max="5641" width="13.28515625" style="1" customWidth="1"/>
    <col min="5642" max="5642" width="11.28515625" style="1" customWidth="1"/>
    <col min="5643" max="5643" width="12.7109375" style="1" customWidth="1"/>
    <col min="5644" max="5644" width="12.85546875" style="1" customWidth="1"/>
    <col min="5645" max="5645" width="10.28515625" style="1" customWidth="1"/>
    <col min="5646" max="5646" width="10.7109375" style="1" customWidth="1"/>
    <col min="5647" max="5647" width="9.5703125" style="1" customWidth="1"/>
    <col min="5648" max="5648" width="10.28515625" style="1" customWidth="1"/>
    <col min="5649" max="5649" width="13.28515625" style="1" customWidth="1"/>
    <col min="5650" max="5651" width="3.5703125" style="1" customWidth="1"/>
    <col min="5652" max="5652" width="14.140625" style="1" customWidth="1"/>
    <col min="5653" max="5653" width="10.42578125" style="1" customWidth="1"/>
    <col min="5654" max="5654" width="12" style="1" customWidth="1"/>
    <col min="5655" max="5655" width="8.28515625" style="1" customWidth="1"/>
    <col min="5656" max="5656" width="9.7109375" style="1" customWidth="1"/>
    <col min="5657" max="5657" width="10.5703125" style="1" customWidth="1"/>
    <col min="5658" max="5658" width="8.5703125" style="1" customWidth="1"/>
    <col min="5659" max="5659" width="9.140625" style="1" customWidth="1"/>
    <col min="5660" max="5660" width="12.7109375" style="1" customWidth="1"/>
    <col min="5661" max="5661" width="12" style="1" customWidth="1"/>
    <col min="5662" max="5662" width="13.140625" style="1" customWidth="1"/>
    <col min="5663" max="5663" width="13.42578125" style="1" customWidth="1"/>
    <col min="5664" max="5664" width="12.5703125" style="1" customWidth="1"/>
    <col min="5665" max="5665" width="6.85546875" style="1" customWidth="1"/>
    <col min="5666" max="5666" width="8" style="1" customWidth="1"/>
    <col min="5667" max="5667" width="4.140625" style="1" customWidth="1"/>
    <col min="5668" max="5668" width="15.7109375" style="1" customWidth="1"/>
    <col min="5669" max="5889" width="9.140625" style="1"/>
    <col min="5890" max="5890" width="3.140625" style="1" customWidth="1"/>
    <col min="5891" max="5891" width="11.140625" style="1" customWidth="1"/>
    <col min="5892" max="5892" width="9.7109375" style="1" customWidth="1"/>
    <col min="5893" max="5893" width="11.5703125" style="1" customWidth="1"/>
    <col min="5894" max="5894" width="11.28515625" style="1" customWidth="1"/>
    <col min="5895" max="5895" width="12.42578125" style="1" customWidth="1"/>
    <col min="5896" max="5896" width="13.5703125" style="1" customWidth="1"/>
    <col min="5897" max="5897" width="13.28515625" style="1" customWidth="1"/>
    <col min="5898" max="5898" width="11.28515625" style="1" customWidth="1"/>
    <col min="5899" max="5899" width="12.7109375" style="1" customWidth="1"/>
    <col min="5900" max="5900" width="12.85546875" style="1" customWidth="1"/>
    <col min="5901" max="5901" width="10.28515625" style="1" customWidth="1"/>
    <col min="5902" max="5902" width="10.7109375" style="1" customWidth="1"/>
    <col min="5903" max="5903" width="9.5703125" style="1" customWidth="1"/>
    <col min="5904" max="5904" width="10.28515625" style="1" customWidth="1"/>
    <col min="5905" max="5905" width="13.28515625" style="1" customWidth="1"/>
    <col min="5906" max="5907" width="3.5703125" style="1" customWidth="1"/>
    <col min="5908" max="5908" width="14.140625" style="1" customWidth="1"/>
    <col min="5909" max="5909" width="10.42578125" style="1" customWidth="1"/>
    <col min="5910" max="5910" width="12" style="1" customWidth="1"/>
    <col min="5911" max="5911" width="8.28515625" style="1" customWidth="1"/>
    <col min="5912" max="5912" width="9.7109375" style="1" customWidth="1"/>
    <col min="5913" max="5913" width="10.5703125" style="1" customWidth="1"/>
    <col min="5914" max="5914" width="8.5703125" style="1" customWidth="1"/>
    <col min="5915" max="5915" width="9.140625" style="1" customWidth="1"/>
    <col min="5916" max="5916" width="12.7109375" style="1" customWidth="1"/>
    <col min="5917" max="5917" width="12" style="1" customWidth="1"/>
    <col min="5918" max="5918" width="13.140625" style="1" customWidth="1"/>
    <col min="5919" max="5919" width="13.42578125" style="1" customWidth="1"/>
    <col min="5920" max="5920" width="12.5703125" style="1" customWidth="1"/>
    <col min="5921" max="5921" width="6.85546875" style="1" customWidth="1"/>
    <col min="5922" max="5922" width="8" style="1" customWidth="1"/>
    <col min="5923" max="5923" width="4.140625" style="1" customWidth="1"/>
    <col min="5924" max="5924" width="15.7109375" style="1" customWidth="1"/>
    <col min="5925" max="6145" width="9.140625" style="1"/>
    <col min="6146" max="6146" width="3.140625" style="1" customWidth="1"/>
    <col min="6147" max="6147" width="11.140625" style="1" customWidth="1"/>
    <col min="6148" max="6148" width="9.7109375" style="1" customWidth="1"/>
    <col min="6149" max="6149" width="11.5703125" style="1" customWidth="1"/>
    <col min="6150" max="6150" width="11.28515625" style="1" customWidth="1"/>
    <col min="6151" max="6151" width="12.42578125" style="1" customWidth="1"/>
    <col min="6152" max="6152" width="13.5703125" style="1" customWidth="1"/>
    <col min="6153" max="6153" width="13.28515625" style="1" customWidth="1"/>
    <col min="6154" max="6154" width="11.28515625" style="1" customWidth="1"/>
    <col min="6155" max="6155" width="12.7109375" style="1" customWidth="1"/>
    <col min="6156" max="6156" width="12.85546875" style="1" customWidth="1"/>
    <col min="6157" max="6157" width="10.28515625" style="1" customWidth="1"/>
    <col min="6158" max="6158" width="10.7109375" style="1" customWidth="1"/>
    <col min="6159" max="6159" width="9.5703125" style="1" customWidth="1"/>
    <col min="6160" max="6160" width="10.28515625" style="1" customWidth="1"/>
    <col min="6161" max="6161" width="13.28515625" style="1" customWidth="1"/>
    <col min="6162" max="6163" width="3.5703125" style="1" customWidth="1"/>
    <col min="6164" max="6164" width="14.140625" style="1" customWidth="1"/>
    <col min="6165" max="6165" width="10.42578125" style="1" customWidth="1"/>
    <col min="6166" max="6166" width="12" style="1" customWidth="1"/>
    <col min="6167" max="6167" width="8.28515625" style="1" customWidth="1"/>
    <col min="6168" max="6168" width="9.7109375" style="1" customWidth="1"/>
    <col min="6169" max="6169" width="10.5703125" style="1" customWidth="1"/>
    <col min="6170" max="6170" width="8.5703125" style="1" customWidth="1"/>
    <col min="6171" max="6171" width="9.140625" style="1" customWidth="1"/>
    <col min="6172" max="6172" width="12.7109375" style="1" customWidth="1"/>
    <col min="6173" max="6173" width="12" style="1" customWidth="1"/>
    <col min="6174" max="6174" width="13.140625" style="1" customWidth="1"/>
    <col min="6175" max="6175" width="13.42578125" style="1" customWidth="1"/>
    <col min="6176" max="6176" width="12.5703125" style="1" customWidth="1"/>
    <col min="6177" max="6177" width="6.85546875" style="1" customWidth="1"/>
    <col min="6178" max="6178" width="8" style="1" customWidth="1"/>
    <col min="6179" max="6179" width="4.140625" style="1" customWidth="1"/>
    <col min="6180" max="6180" width="15.7109375" style="1" customWidth="1"/>
    <col min="6181" max="6401" width="9.140625" style="1"/>
    <col min="6402" max="6402" width="3.140625" style="1" customWidth="1"/>
    <col min="6403" max="6403" width="11.140625" style="1" customWidth="1"/>
    <col min="6404" max="6404" width="9.7109375" style="1" customWidth="1"/>
    <col min="6405" max="6405" width="11.5703125" style="1" customWidth="1"/>
    <col min="6406" max="6406" width="11.28515625" style="1" customWidth="1"/>
    <col min="6407" max="6407" width="12.42578125" style="1" customWidth="1"/>
    <col min="6408" max="6408" width="13.5703125" style="1" customWidth="1"/>
    <col min="6409" max="6409" width="13.28515625" style="1" customWidth="1"/>
    <col min="6410" max="6410" width="11.28515625" style="1" customWidth="1"/>
    <col min="6411" max="6411" width="12.7109375" style="1" customWidth="1"/>
    <col min="6412" max="6412" width="12.85546875" style="1" customWidth="1"/>
    <col min="6413" max="6413" width="10.28515625" style="1" customWidth="1"/>
    <col min="6414" max="6414" width="10.7109375" style="1" customWidth="1"/>
    <col min="6415" max="6415" width="9.5703125" style="1" customWidth="1"/>
    <col min="6416" max="6416" width="10.28515625" style="1" customWidth="1"/>
    <col min="6417" max="6417" width="13.28515625" style="1" customWidth="1"/>
    <col min="6418" max="6419" width="3.5703125" style="1" customWidth="1"/>
    <col min="6420" max="6420" width="14.140625" style="1" customWidth="1"/>
    <col min="6421" max="6421" width="10.42578125" style="1" customWidth="1"/>
    <col min="6422" max="6422" width="12" style="1" customWidth="1"/>
    <col min="6423" max="6423" width="8.28515625" style="1" customWidth="1"/>
    <col min="6424" max="6424" width="9.7109375" style="1" customWidth="1"/>
    <col min="6425" max="6425" width="10.5703125" style="1" customWidth="1"/>
    <col min="6426" max="6426" width="8.5703125" style="1" customWidth="1"/>
    <col min="6427" max="6427" width="9.140625" style="1" customWidth="1"/>
    <col min="6428" max="6428" width="12.7109375" style="1" customWidth="1"/>
    <col min="6429" max="6429" width="12" style="1" customWidth="1"/>
    <col min="6430" max="6430" width="13.140625" style="1" customWidth="1"/>
    <col min="6431" max="6431" width="13.42578125" style="1" customWidth="1"/>
    <col min="6432" max="6432" width="12.5703125" style="1" customWidth="1"/>
    <col min="6433" max="6433" width="6.85546875" style="1" customWidth="1"/>
    <col min="6434" max="6434" width="8" style="1" customWidth="1"/>
    <col min="6435" max="6435" width="4.140625" style="1" customWidth="1"/>
    <col min="6436" max="6436" width="15.7109375" style="1" customWidth="1"/>
    <col min="6437" max="6657" width="9.140625" style="1"/>
    <col min="6658" max="6658" width="3.140625" style="1" customWidth="1"/>
    <col min="6659" max="6659" width="11.140625" style="1" customWidth="1"/>
    <col min="6660" max="6660" width="9.7109375" style="1" customWidth="1"/>
    <col min="6661" max="6661" width="11.5703125" style="1" customWidth="1"/>
    <col min="6662" max="6662" width="11.28515625" style="1" customWidth="1"/>
    <col min="6663" max="6663" width="12.42578125" style="1" customWidth="1"/>
    <col min="6664" max="6664" width="13.5703125" style="1" customWidth="1"/>
    <col min="6665" max="6665" width="13.28515625" style="1" customWidth="1"/>
    <col min="6666" max="6666" width="11.28515625" style="1" customWidth="1"/>
    <col min="6667" max="6667" width="12.7109375" style="1" customWidth="1"/>
    <col min="6668" max="6668" width="12.85546875" style="1" customWidth="1"/>
    <col min="6669" max="6669" width="10.28515625" style="1" customWidth="1"/>
    <col min="6670" max="6670" width="10.7109375" style="1" customWidth="1"/>
    <col min="6671" max="6671" width="9.5703125" style="1" customWidth="1"/>
    <col min="6672" max="6672" width="10.28515625" style="1" customWidth="1"/>
    <col min="6673" max="6673" width="13.28515625" style="1" customWidth="1"/>
    <col min="6674" max="6675" width="3.5703125" style="1" customWidth="1"/>
    <col min="6676" max="6676" width="14.140625" style="1" customWidth="1"/>
    <col min="6677" max="6677" width="10.42578125" style="1" customWidth="1"/>
    <col min="6678" max="6678" width="12" style="1" customWidth="1"/>
    <col min="6679" max="6679" width="8.28515625" style="1" customWidth="1"/>
    <col min="6680" max="6680" width="9.7109375" style="1" customWidth="1"/>
    <col min="6681" max="6681" width="10.5703125" style="1" customWidth="1"/>
    <col min="6682" max="6682" width="8.5703125" style="1" customWidth="1"/>
    <col min="6683" max="6683" width="9.140625" style="1" customWidth="1"/>
    <col min="6684" max="6684" width="12.7109375" style="1" customWidth="1"/>
    <col min="6685" max="6685" width="12" style="1" customWidth="1"/>
    <col min="6686" max="6686" width="13.140625" style="1" customWidth="1"/>
    <col min="6687" max="6687" width="13.42578125" style="1" customWidth="1"/>
    <col min="6688" max="6688" width="12.5703125" style="1" customWidth="1"/>
    <col min="6689" max="6689" width="6.85546875" style="1" customWidth="1"/>
    <col min="6690" max="6690" width="8" style="1" customWidth="1"/>
    <col min="6691" max="6691" width="4.140625" style="1" customWidth="1"/>
    <col min="6692" max="6692" width="15.7109375" style="1" customWidth="1"/>
    <col min="6693" max="6913" width="9.140625" style="1"/>
    <col min="6914" max="6914" width="3.140625" style="1" customWidth="1"/>
    <col min="6915" max="6915" width="11.140625" style="1" customWidth="1"/>
    <col min="6916" max="6916" width="9.7109375" style="1" customWidth="1"/>
    <col min="6917" max="6917" width="11.5703125" style="1" customWidth="1"/>
    <col min="6918" max="6918" width="11.28515625" style="1" customWidth="1"/>
    <col min="6919" max="6919" width="12.42578125" style="1" customWidth="1"/>
    <col min="6920" max="6920" width="13.5703125" style="1" customWidth="1"/>
    <col min="6921" max="6921" width="13.28515625" style="1" customWidth="1"/>
    <col min="6922" max="6922" width="11.28515625" style="1" customWidth="1"/>
    <col min="6923" max="6923" width="12.7109375" style="1" customWidth="1"/>
    <col min="6924" max="6924" width="12.85546875" style="1" customWidth="1"/>
    <col min="6925" max="6925" width="10.28515625" style="1" customWidth="1"/>
    <col min="6926" max="6926" width="10.7109375" style="1" customWidth="1"/>
    <col min="6927" max="6927" width="9.5703125" style="1" customWidth="1"/>
    <col min="6928" max="6928" width="10.28515625" style="1" customWidth="1"/>
    <col min="6929" max="6929" width="13.28515625" style="1" customWidth="1"/>
    <col min="6930" max="6931" width="3.5703125" style="1" customWidth="1"/>
    <col min="6932" max="6932" width="14.140625" style="1" customWidth="1"/>
    <col min="6933" max="6933" width="10.42578125" style="1" customWidth="1"/>
    <col min="6934" max="6934" width="12" style="1" customWidth="1"/>
    <col min="6935" max="6935" width="8.28515625" style="1" customWidth="1"/>
    <col min="6936" max="6936" width="9.7109375" style="1" customWidth="1"/>
    <col min="6937" max="6937" width="10.5703125" style="1" customWidth="1"/>
    <col min="6938" max="6938" width="8.5703125" style="1" customWidth="1"/>
    <col min="6939" max="6939" width="9.140625" style="1" customWidth="1"/>
    <col min="6940" max="6940" width="12.7109375" style="1" customWidth="1"/>
    <col min="6941" max="6941" width="12" style="1" customWidth="1"/>
    <col min="6942" max="6942" width="13.140625" style="1" customWidth="1"/>
    <col min="6943" max="6943" width="13.42578125" style="1" customWidth="1"/>
    <col min="6944" max="6944" width="12.5703125" style="1" customWidth="1"/>
    <col min="6945" max="6945" width="6.85546875" style="1" customWidth="1"/>
    <col min="6946" max="6946" width="8" style="1" customWidth="1"/>
    <col min="6947" max="6947" width="4.140625" style="1" customWidth="1"/>
    <col min="6948" max="6948" width="15.7109375" style="1" customWidth="1"/>
    <col min="6949" max="7169" width="9.140625" style="1"/>
    <col min="7170" max="7170" width="3.140625" style="1" customWidth="1"/>
    <col min="7171" max="7171" width="11.140625" style="1" customWidth="1"/>
    <col min="7172" max="7172" width="9.7109375" style="1" customWidth="1"/>
    <col min="7173" max="7173" width="11.5703125" style="1" customWidth="1"/>
    <col min="7174" max="7174" width="11.28515625" style="1" customWidth="1"/>
    <col min="7175" max="7175" width="12.42578125" style="1" customWidth="1"/>
    <col min="7176" max="7176" width="13.5703125" style="1" customWidth="1"/>
    <col min="7177" max="7177" width="13.28515625" style="1" customWidth="1"/>
    <col min="7178" max="7178" width="11.28515625" style="1" customWidth="1"/>
    <col min="7179" max="7179" width="12.7109375" style="1" customWidth="1"/>
    <col min="7180" max="7180" width="12.85546875" style="1" customWidth="1"/>
    <col min="7181" max="7181" width="10.28515625" style="1" customWidth="1"/>
    <col min="7182" max="7182" width="10.7109375" style="1" customWidth="1"/>
    <col min="7183" max="7183" width="9.5703125" style="1" customWidth="1"/>
    <col min="7184" max="7184" width="10.28515625" style="1" customWidth="1"/>
    <col min="7185" max="7185" width="13.28515625" style="1" customWidth="1"/>
    <col min="7186" max="7187" width="3.5703125" style="1" customWidth="1"/>
    <col min="7188" max="7188" width="14.140625" style="1" customWidth="1"/>
    <col min="7189" max="7189" width="10.42578125" style="1" customWidth="1"/>
    <col min="7190" max="7190" width="12" style="1" customWidth="1"/>
    <col min="7191" max="7191" width="8.28515625" style="1" customWidth="1"/>
    <col min="7192" max="7192" width="9.7109375" style="1" customWidth="1"/>
    <col min="7193" max="7193" width="10.5703125" style="1" customWidth="1"/>
    <col min="7194" max="7194" width="8.5703125" style="1" customWidth="1"/>
    <col min="7195" max="7195" width="9.140625" style="1" customWidth="1"/>
    <col min="7196" max="7196" width="12.7109375" style="1" customWidth="1"/>
    <col min="7197" max="7197" width="12" style="1" customWidth="1"/>
    <col min="7198" max="7198" width="13.140625" style="1" customWidth="1"/>
    <col min="7199" max="7199" width="13.42578125" style="1" customWidth="1"/>
    <col min="7200" max="7200" width="12.5703125" style="1" customWidth="1"/>
    <col min="7201" max="7201" width="6.85546875" style="1" customWidth="1"/>
    <col min="7202" max="7202" width="8" style="1" customWidth="1"/>
    <col min="7203" max="7203" width="4.140625" style="1" customWidth="1"/>
    <col min="7204" max="7204" width="15.7109375" style="1" customWidth="1"/>
    <col min="7205" max="7425" width="9.140625" style="1"/>
    <col min="7426" max="7426" width="3.140625" style="1" customWidth="1"/>
    <col min="7427" max="7427" width="11.140625" style="1" customWidth="1"/>
    <col min="7428" max="7428" width="9.7109375" style="1" customWidth="1"/>
    <col min="7429" max="7429" width="11.5703125" style="1" customWidth="1"/>
    <col min="7430" max="7430" width="11.28515625" style="1" customWidth="1"/>
    <col min="7431" max="7431" width="12.42578125" style="1" customWidth="1"/>
    <col min="7432" max="7432" width="13.5703125" style="1" customWidth="1"/>
    <col min="7433" max="7433" width="13.28515625" style="1" customWidth="1"/>
    <col min="7434" max="7434" width="11.28515625" style="1" customWidth="1"/>
    <col min="7435" max="7435" width="12.7109375" style="1" customWidth="1"/>
    <col min="7436" max="7436" width="12.85546875" style="1" customWidth="1"/>
    <col min="7437" max="7437" width="10.28515625" style="1" customWidth="1"/>
    <col min="7438" max="7438" width="10.7109375" style="1" customWidth="1"/>
    <col min="7439" max="7439" width="9.5703125" style="1" customWidth="1"/>
    <col min="7440" max="7440" width="10.28515625" style="1" customWidth="1"/>
    <col min="7441" max="7441" width="13.28515625" style="1" customWidth="1"/>
    <col min="7442" max="7443" width="3.5703125" style="1" customWidth="1"/>
    <col min="7444" max="7444" width="14.140625" style="1" customWidth="1"/>
    <col min="7445" max="7445" width="10.42578125" style="1" customWidth="1"/>
    <col min="7446" max="7446" width="12" style="1" customWidth="1"/>
    <col min="7447" max="7447" width="8.28515625" style="1" customWidth="1"/>
    <col min="7448" max="7448" width="9.7109375" style="1" customWidth="1"/>
    <col min="7449" max="7449" width="10.5703125" style="1" customWidth="1"/>
    <col min="7450" max="7450" width="8.5703125" style="1" customWidth="1"/>
    <col min="7451" max="7451" width="9.140625" style="1" customWidth="1"/>
    <col min="7452" max="7452" width="12.7109375" style="1" customWidth="1"/>
    <col min="7453" max="7453" width="12" style="1" customWidth="1"/>
    <col min="7454" max="7454" width="13.140625" style="1" customWidth="1"/>
    <col min="7455" max="7455" width="13.42578125" style="1" customWidth="1"/>
    <col min="7456" max="7456" width="12.5703125" style="1" customWidth="1"/>
    <col min="7457" max="7457" width="6.85546875" style="1" customWidth="1"/>
    <col min="7458" max="7458" width="8" style="1" customWidth="1"/>
    <col min="7459" max="7459" width="4.140625" style="1" customWidth="1"/>
    <col min="7460" max="7460" width="15.7109375" style="1" customWidth="1"/>
    <col min="7461" max="7681" width="9.140625" style="1"/>
    <col min="7682" max="7682" width="3.140625" style="1" customWidth="1"/>
    <col min="7683" max="7683" width="11.140625" style="1" customWidth="1"/>
    <col min="7684" max="7684" width="9.7109375" style="1" customWidth="1"/>
    <col min="7685" max="7685" width="11.5703125" style="1" customWidth="1"/>
    <col min="7686" max="7686" width="11.28515625" style="1" customWidth="1"/>
    <col min="7687" max="7687" width="12.42578125" style="1" customWidth="1"/>
    <col min="7688" max="7688" width="13.5703125" style="1" customWidth="1"/>
    <col min="7689" max="7689" width="13.28515625" style="1" customWidth="1"/>
    <col min="7690" max="7690" width="11.28515625" style="1" customWidth="1"/>
    <col min="7691" max="7691" width="12.7109375" style="1" customWidth="1"/>
    <col min="7692" max="7692" width="12.85546875" style="1" customWidth="1"/>
    <col min="7693" max="7693" width="10.28515625" style="1" customWidth="1"/>
    <col min="7694" max="7694" width="10.7109375" style="1" customWidth="1"/>
    <col min="7695" max="7695" width="9.5703125" style="1" customWidth="1"/>
    <col min="7696" max="7696" width="10.28515625" style="1" customWidth="1"/>
    <col min="7697" max="7697" width="13.28515625" style="1" customWidth="1"/>
    <col min="7698" max="7699" width="3.5703125" style="1" customWidth="1"/>
    <col min="7700" max="7700" width="14.140625" style="1" customWidth="1"/>
    <col min="7701" max="7701" width="10.42578125" style="1" customWidth="1"/>
    <col min="7702" max="7702" width="12" style="1" customWidth="1"/>
    <col min="7703" max="7703" width="8.28515625" style="1" customWidth="1"/>
    <col min="7704" max="7704" width="9.7109375" style="1" customWidth="1"/>
    <col min="7705" max="7705" width="10.5703125" style="1" customWidth="1"/>
    <col min="7706" max="7706" width="8.5703125" style="1" customWidth="1"/>
    <col min="7707" max="7707" width="9.140625" style="1" customWidth="1"/>
    <col min="7708" max="7708" width="12.7109375" style="1" customWidth="1"/>
    <col min="7709" max="7709" width="12" style="1" customWidth="1"/>
    <col min="7710" max="7710" width="13.140625" style="1" customWidth="1"/>
    <col min="7711" max="7711" width="13.42578125" style="1" customWidth="1"/>
    <col min="7712" max="7712" width="12.5703125" style="1" customWidth="1"/>
    <col min="7713" max="7713" width="6.85546875" style="1" customWidth="1"/>
    <col min="7714" max="7714" width="8" style="1" customWidth="1"/>
    <col min="7715" max="7715" width="4.140625" style="1" customWidth="1"/>
    <col min="7716" max="7716" width="15.7109375" style="1" customWidth="1"/>
    <col min="7717" max="7937" width="9.140625" style="1"/>
    <col min="7938" max="7938" width="3.140625" style="1" customWidth="1"/>
    <col min="7939" max="7939" width="11.140625" style="1" customWidth="1"/>
    <col min="7940" max="7940" width="9.7109375" style="1" customWidth="1"/>
    <col min="7941" max="7941" width="11.5703125" style="1" customWidth="1"/>
    <col min="7942" max="7942" width="11.28515625" style="1" customWidth="1"/>
    <col min="7943" max="7943" width="12.42578125" style="1" customWidth="1"/>
    <col min="7944" max="7944" width="13.5703125" style="1" customWidth="1"/>
    <col min="7945" max="7945" width="13.28515625" style="1" customWidth="1"/>
    <col min="7946" max="7946" width="11.28515625" style="1" customWidth="1"/>
    <col min="7947" max="7947" width="12.7109375" style="1" customWidth="1"/>
    <col min="7948" max="7948" width="12.85546875" style="1" customWidth="1"/>
    <col min="7949" max="7949" width="10.28515625" style="1" customWidth="1"/>
    <col min="7950" max="7950" width="10.7109375" style="1" customWidth="1"/>
    <col min="7951" max="7951" width="9.5703125" style="1" customWidth="1"/>
    <col min="7952" max="7952" width="10.28515625" style="1" customWidth="1"/>
    <col min="7953" max="7953" width="13.28515625" style="1" customWidth="1"/>
    <col min="7954" max="7955" width="3.5703125" style="1" customWidth="1"/>
    <col min="7956" max="7956" width="14.140625" style="1" customWidth="1"/>
    <col min="7957" max="7957" width="10.42578125" style="1" customWidth="1"/>
    <col min="7958" max="7958" width="12" style="1" customWidth="1"/>
    <col min="7959" max="7959" width="8.28515625" style="1" customWidth="1"/>
    <col min="7960" max="7960" width="9.7109375" style="1" customWidth="1"/>
    <col min="7961" max="7961" width="10.5703125" style="1" customWidth="1"/>
    <col min="7962" max="7962" width="8.5703125" style="1" customWidth="1"/>
    <col min="7963" max="7963" width="9.140625" style="1" customWidth="1"/>
    <col min="7964" max="7964" width="12.7109375" style="1" customWidth="1"/>
    <col min="7965" max="7965" width="12" style="1" customWidth="1"/>
    <col min="7966" max="7966" width="13.140625" style="1" customWidth="1"/>
    <col min="7967" max="7967" width="13.42578125" style="1" customWidth="1"/>
    <col min="7968" max="7968" width="12.5703125" style="1" customWidth="1"/>
    <col min="7969" max="7969" width="6.85546875" style="1" customWidth="1"/>
    <col min="7970" max="7970" width="8" style="1" customWidth="1"/>
    <col min="7971" max="7971" width="4.140625" style="1" customWidth="1"/>
    <col min="7972" max="7972" width="15.7109375" style="1" customWidth="1"/>
    <col min="7973" max="8193" width="9.140625" style="1"/>
    <col min="8194" max="8194" width="3.140625" style="1" customWidth="1"/>
    <col min="8195" max="8195" width="11.140625" style="1" customWidth="1"/>
    <col min="8196" max="8196" width="9.7109375" style="1" customWidth="1"/>
    <col min="8197" max="8197" width="11.5703125" style="1" customWidth="1"/>
    <col min="8198" max="8198" width="11.28515625" style="1" customWidth="1"/>
    <col min="8199" max="8199" width="12.42578125" style="1" customWidth="1"/>
    <col min="8200" max="8200" width="13.5703125" style="1" customWidth="1"/>
    <col min="8201" max="8201" width="13.28515625" style="1" customWidth="1"/>
    <col min="8202" max="8202" width="11.28515625" style="1" customWidth="1"/>
    <col min="8203" max="8203" width="12.7109375" style="1" customWidth="1"/>
    <col min="8204" max="8204" width="12.85546875" style="1" customWidth="1"/>
    <col min="8205" max="8205" width="10.28515625" style="1" customWidth="1"/>
    <col min="8206" max="8206" width="10.7109375" style="1" customWidth="1"/>
    <col min="8207" max="8207" width="9.5703125" style="1" customWidth="1"/>
    <col min="8208" max="8208" width="10.28515625" style="1" customWidth="1"/>
    <col min="8209" max="8209" width="13.28515625" style="1" customWidth="1"/>
    <col min="8210" max="8211" width="3.5703125" style="1" customWidth="1"/>
    <col min="8212" max="8212" width="14.140625" style="1" customWidth="1"/>
    <col min="8213" max="8213" width="10.42578125" style="1" customWidth="1"/>
    <col min="8214" max="8214" width="12" style="1" customWidth="1"/>
    <col min="8215" max="8215" width="8.28515625" style="1" customWidth="1"/>
    <col min="8216" max="8216" width="9.7109375" style="1" customWidth="1"/>
    <col min="8217" max="8217" width="10.5703125" style="1" customWidth="1"/>
    <col min="8218" max="8218" width="8.5703125" style="1" customWidth="1"/>
    <col min="8219" max="8219" width="9.140625" style="1" customWidth="1"/>
    <col min="8220" max="8220" width="12.7109375" style="1" customWidth="1"/>
    <col min="8221" max="8221" width="12" style="1" customWidth="1"/>
    <col min="8222" max="8222" width="13.140625" style="1" customWidth="1"/>
    <col min="8223" max="8223" width="13.42578125" style="1" customWidth="1"/>
    <col min="8224" max="8224" width="12.5703125" style="1" customWidth="1"/>
    <col min="8225" max="8225" width="6.85546875" style="1" customWidth="1"/>
    <col min="8226" max="8226" width="8" style="1" customWidth="1"/>
    <col min="8227" max="8227" width="4.140625" style="1" customWidth="1"/>
    <col min="8228" max="8228" width="15.7109375" style="1" customWidth="1"/>
    <col min="8229" max="8449" width="9.140625" style="1"/>
    <col min="8450" max="8450" width="3.140625" style="1" customWidth="1"/>
    <col min="8451" max="8451" width="11.140625" style="1" customWidth="1"/>
    <col min="8452" max="8452" width="9.7109375" style="1" customWidth="1"/>
    <col min="8453" max="8453" width="11.5703125" style="1" customWidth="1"/>
    <col min="8454" max="8454" width="11.28515625" style="1" customWidth="1"/>
    <col min="8455" max="8455" width="12.42578125" style="1" customWidth="1"/>
    <col min="8456" max="8456" width="13.5703125" style="1" customWidth="1"/>
    <col min="8457" max="8457" width="13.28515625" style="1" customWidth="1"/>
    <col min="8458" max="8458" width="11.28515625" style="1" customWidth="1"/>
    <col min="8459" max="8459" width="12.7109375" style="1" customWidth="1"/>
    <col min="8460" max="8460" width="12.85546875" style="1" customWidth="1"/>
    <col min="8461" max="8461" width="10.28515625" style="1" customWidth="1"/>
    <col min="8462" max="8462" width="10.7109375" style="1" customWidth="1"/>
    <col min="8463" max="8463" width="9.5703125" style="1" customWidth="1"/>
    <col min="8464" max="8464" width="10.28515625" style="1" customWidth="1"/>
    <col min="8465" max="8465" width="13.28515625" style="1" customWidth="1"/>
    <col min="8466" max="8467" width="3.5703125" style="1" customWidth="1"/>
    <col min="8468" max="8468" width="14.140625" style="1" customWidth="1"/>
    <col min="8469" max="8469" width="10.42578125" style="1" customWidth="1"/>
    <col min="8470" max="8470" width="12" style="1" customWidth="1"/>
    <col min="8471" max="8471" width="8.28515625" style="1" customWidth="1"/>
    <col min="8472" max="8472" width="9.7109375" style="1" customWidth="1"/>
    <col min="8473" max="8473" width="10.5703125" style="1" customWidth="1"/>
    <col min="8474" max="8474" width="8.5703125" style="1" customWidth="1"/>
    <col min="8475" max="8475" width="9.140625" style="1" customWidth="1"/>
    <col min="8476" max="8476" width="12.7109375" style="1" customWidth="1"/>
    <col min="8477" max="8477" width="12" style="1" customWidth="1"/>
    <col min="8478" max="8478" width="13.140625" style="1" customWidth="1"/>
    <col min="8479" max="8479" width="13.42578125" style="1" customWidth="1"/>
    <col min="8480" max="8480" width="12.5703125" style="1" customWidth="1"/>
    <col min="8481" max="8481" width="6.85546875" style="1" customWidth="1"/>
    <col min="8482" max="8482" width="8" style="1" customWidth="1"/>
    <col min="8483" max="8483" width="4.140625" style="1" customWidth="1"/>
    <col min="8484" max="8484" width="15.7109375" style="1" customWidth="1"/>
    <col min="8485" max="8705" width="9.140625" style="1"/>
    <col min="8706" max="8706" width="3.140625" style="1" customWidth="1"/>
    <col min="8707" max="8707" width="11.140625" style="1" customWidth="1"/>
    <col min="8708" max="8708" width="9.7109375" style="1" customWidth="1"/>
    <col min="8709" max="8709" width="11.5703125" style="1" customWidth="1"/>
    <col min="8710" max="8710" width="11.28515625" style="1" customWidth="1"/>
    <col min="8711" max="8711" width="12.42578125" style="1" customWidth="1"/>
    <col min="8712" max="8712" width="13.5703125" style="1" customWidth="1"/>
    <col min="8713" max="8713" width="13.28515625" style="1" customWidth="1"/>
    <col min="8714" max="8714" width="11.28515625" style="1" customWidth="1"/>
    <col min="8715" max="8715" width="12.7109375" style="1" customWidth="1"/>
    <col min="8716" max="8716" width="12.85546875" style="1" customWidth="1"/>
    <col min="8717" max="8717" width="10.28515625" style="1" customWidth="1"/>
    <col min="8718" max="8718" width="10.7109375" style="1" customWidth="1"/>
    <col min="8719" max="8719" width="9.5703125" style="1" customWidth="1"/>
    <col min="8720" max="8720" width="10.28515625" style="1" customWidth="1"/>
    <col min="8721" max="8721" width="13.28515625" style="1" customWidth="1"/>
    <col min="8722" max="8723" width="3.5703125" style="1" customWidth="1"/>
    <col min="8724" max="8724" width="14.140625" style="1" customWidth="1"/>
    <col min="8725" max="8725" width="10.42578125" style="1" customWidth="1"/>
    <col min="8726" max="8726" width="12" style="1" customWidth="1"/>
    <col min="8727" max="8727" width="8.28515625" style="1" customWidth="1"/>
    <col min="8728" max="8728" width="9.7109375" style="1" customWidth="1"/>
    <col min="8729" max="8729" width="10.5703125" style="1" customWidth="1"/>
    <col min="8730" max="8730" width="8.5703125" style="1" customWidth="1"/>
    <col min="8731" max="8731" width="9.140625" style="1" customWidth="1"/>
    <col min="8732" max="8732" width="12.7109375" style="1" customWidth="1"/>
    <col min="8733" max="8733" width="12" style="1" customWidth="1"/>
    <col min="8734" max="8734" width="13.140625" style="1" customWidth="1"/>
    <col min="8735" max="8735" width="13.42578125" style="1" customWidth="1"/>
    <col min="8736" max="8736" width="12.5703125" style="1" customWidth="1"/>
    <col min="8737" max="8737" width="6.85546875" style="1" customWidth="1"/>
    <col min="8738" max="8738" width="8" style="1" customWidth="1"/>
    <col min="8739" max="8739" width="4.140625" style="1" customWidth="1"/>
    <col min="8740" max="8740" width="15.7109375" style="1" customWidth="1"/>
    <col min="8741" max="8961" width="9.140625" style="1"/>
    <col min="8962" max="8962" width="3.140625" style="1" customWidth="1"/>
    <col min="8963" max="8963" width="11.140625" style="1" customWidth="1"/>
    <col min="8964" max="8964" width="9.7109375" style="1" customWidth="1"/>
    <col min="8965" max="8965" width="11.5703125" style="1" customWidth="1"/>
    <col min="8966" max="8966" width="11.28515625" style="1" customWidth="1"/>
    <col min="8967" max="8967" width="12.42578125" style="1" customWidth="1"/>
    <col min="8968" max="8968" width="13.5703125" style="1" customWidth="1"/>
    <col min="8969" max="8969" width="13.28515625" style="1" customWidth="1"/>
    <col min="8970" max="8970" width="11.28515625" style="1" customWidth="1"/>
    <col min="8971" max="8971" width="12.7109375" style="1" customWidth="1"/>
    <col min="8972" max="8972" width="12.85546875" style="1" customWidth="1"/>
    <col min="8973" max="8973" width="10.28515625" style="1" customWidth="1"/>
    <col min="8974" max="8974" width="10.7109375" style="1" customWidth="1"/>
    <col min="8975" max="8975" width="9.5703125" style="1" customWidth="1"/>
    <col min="8976" max="8976" width="10.28515625" style="1" customWidth="1"/>
    <col min="8977" max="8977" width="13.28515625" style="1" customWidth="1"/>
    <col min="8978" max="8979" width="3.5703125" style="1" customWidth="1"/>
    <col min="8980" max="8980" width="14.140625" style="1" customWidth="1"/>
    <col min="8981" max="8981" width="10.42578125" style="1" customWidth="1"/>
    <col min="8982" max="8982" width="12" style="1" customWidth="1"/>
    <col min="8983" max="8983" width="8.28515625" style="1" customWidth="1"/>
    <col min="8984" max="8984" width="9.7109375" style="1" customWidth="1"/>
    <col min="8985" max="8985" width="10.5703125" style="1" customWidth="1"/>
    <col min="8986" max="8986" width="8.5703125" style="1" customWidth="1"/>
    <col min="8987" max="8987" width="9.140625" style="1" customWidth="1"/>
    <col min="8988" max="8988" width="12.7109375" style="1" customWidth="1"/>
    <col min="8989" max="8989" width="12" style="1" customWidth="1"/>
    <col min="8990" max="8990" width="13.140625" style="1" customWidth="1"/>
    <col min="8991" max="8991" width="13.42578125" style="1" customWidth="1"/>
    <col min="8992" max="8992" width="12.5703125" style="1" customWidth="1"/>
    <col min="8993" max="8993" width="6.85546875" style="1" customWidth="1"/>
    <col min="8994" max="8994" width="8" style="1" customWidth="1"/>
    <col min="8995" max="8995" width="4.140625" style="1" customWidth="1"/>
    <col min="8996" max="8996" width="15.7109375" style="1" customWidth="1"/>
    <col min="8997" max="9217" width="9.140625" style="1"/>
    <col min="9218" max="9218" width="3.140625" style="1" customWidth="1"/>
    <col min="9219" max="9219" width="11.140625" style="1" customWidth="1"/>
    <col min="9220" max="9220" width="9.7109375" style="1" customWidth="1"/>
    <col min="9221" max="9221" width="11.5703125" style="1" customWidth="1"/>
    <col min="9222" max="9222" width="11.28515625" style="1" customWidth="1"/>
    <col min="9223" max="9223" width="12.42578125" style="1" customWidth="1"/>
    <col min="9224" max="9224" width="13.5703125" style="1" customWidth="1"/>
    <col min="9225" max="9225" width="13.28515625" style="1" customWidth="1"/>
    <col min="9226" max="9226" width="11.28515625" style="1" customWidth="1"/>
    <col min="9227" max="9227" width="12.7109375" style="1" customWidth="1"/>
    <col min="9228" max="9228" width="12.85546875" style="1" customWidth="1"/>
    <col min="9229" max="9229" width="10.28515625" style="1" customWidth="1"/>
    <col min="9230" max="9230" width="10.7109375" style="1" customWidth="1"/>
    <col min="9231" max="9231" width="9.5703125" style="1" customWidth="1"/>
    <col min="9232" max="9232" width="10.28515625" style="1" customWidth="1"/>
    <col min="9233" max="9233" width="13.28515625" style="1" customWidth="1"/>
    <col min="9234" max="9235" width="3.5703125" style="1" customWidth="1"/>
    <col min="9236" max="9236" width="14.140625" style="1" customWidth="1"/>
    <col min="9237" max="9237" width="10.42578125" style="1" customWidth="1"/>
    <col min="9238" max="9238" width="12" style="1" customWidth="1"/>
    <col min="9239" max="9239" width="8.28515625" style="1" customWidth="1"/>
    <col min="9240" max="9240" width="9.7109375" style="1" customWidth="1"/>
    <col min="9241" max="9241" width="10.5703125" style="1" customWidth="1"/>
    <col min="9242" max="9242" width="8.5703125" style="1" customWidth="1"/>
    <col min="9243" max="9243" width="9.140625" style="1" customWidth="1"/>
    <col min="9244" max="9244" width="12.7109375" style="1" customWidth="1"/>
    <col min="9245" max="9245" width="12" style="1" customWidth="1"/>
    <col min="9246" max="9246" width="13.140625" style="1" customWidth="1"/>
    <col min="9247" max="9247" width="13.42578125" style="1" customWidth="1"/>
    <col min="9248" max="9248" width="12.5703125" style="1" customWidth="1"/>
    <col min="9249" max="9249" width="6.85546875" style="1" customWidth="1"/>
    <col min="9250" max="9250" width="8" style="1" customWidth="1"/>
    <col min="9251" max="9251" width="4.140625" style="1" customWidth="1"/>
    <col min="9252" max="9252" width="15.7109375" style="1" customWidth="1"/>
    <col min="9253" max="9473" width="9.140625" style="1"/>
    <col min="9474" max="9474" width="3.140625" style="1" customWidth="1"/>
    <col min="9475" max="9475" width="11.140625" style="1" customWidth="1"/>
    <col min="9476" max="9476" width="9.7109375" style="1" customWidth="1"/>
    <col min="9477" max="9477" width="11.5703125" style="1" customWidth="1"/>
    <col min="9478" max="9478" width="11.28515625" style="1" customWidth="1"/>
    <col min="9479" max="9479" width="12.42578125" style="1" customWidth="1"/>
    <col min="9480" max="9480" width="13.5703125" style="1" customWidth="1"/>
    <col min="9481" max="9481" width="13.28515625" style="1" customWidth="1"/>
    <col min="9482" max="9482" width="11.28515625" style="1" customWidth="1"/>
    <col min="9483" max="9483" width="12.7109375" style="1" customWidth="1"/>
    <col min="9484" max="9484" width="12.85546875" style="1" customWidth="1"/>
    <col min="9485" max="9485" width="10.28515625" style="1" customWidth="1"/>
    <col min="9486" max="9486" width="10.7109375" style="1" customWidth="1"/>
    <col min="9487" max="9487" width="9.5703125" style="1" customWidth="1"/>
    <col min="9488" max="9488" width="10.28515625" style="1" customWidth="1"/>
    <col min="9489" max="9489" width="13.28515625" style="1" customWidth="1"/>
    <col min="9490" max="9491" width="3.5703125" style="1" customWidth="1"/>
    <col min="9492" max="9492" width="14.140625" style="1" customWidth="1"/>
    <col min="9493" max="9493" width="10.42578125" style="1" customWidth="1"/>
    <col min="9494" max="9494" width="12" style="1" customWidth="1"/>
    <col min="9495" max="9495" width="8.28515625" style="1" customWidth="1"/>
    <col min="9496" max="9496" width="9.7109375" style="1" customWidth="1"/>
    <col min="9497" max="9497" width="10.5703125" style="1" customWidth="1"/>
    <col min="9498" max="9498" width="8.5703125" style="1" customWidth="1"/>
    <col min="9499" max="9499" width="9.140625" style="1" customWidth="1"/>
    <col min="9500" max="9500" width="12.7109375" style="1" customWidth="1"/>
    <col min="9501" max="9501" width="12" style="1" customWidth="1"/>
    <col min="9502" max="9502" width="13.140625" style="1" customWidth="1"/>
    <col min="9503" max="9503" width="13.42578125" style="1" customWidth="1"/>
    <col min="9504" max="9504" width="12.5703125" style="1" customWidth="1"/>
    <col min="9505" max="9505" width="6.85546875" style="1" customWidth="1"/>
    <col min="9506" max="9506" width="8" style="1" customWidth="1"/>
    <col min="9507" max="9507" width="4.140625" style="1" customWidth="1"/>
    <col min="9508" max="9508" width="15.7109375" style="1" customWidth="1"/>
    <col min="9509" max="9729" width="9.140625" style="1"/>
    <col min="9730" max="9730" width="3.140625" style="1" customWidth="1"/>
    <col min="9731" max="9731" width="11.140625" style="1" customWidth="1"/>
    <col min="9732" max="9732" width="9.7109375" style="1" customWidth="1"/>
    <col min="9733" max="9733" width="11.5703125" style="1" customWidth="1"/>
    <col min="9734" max="9734" width="11.28515625" style="1" customWidth="1"/>
    <col min="9735" max="9735" width="12.42578125" style="1" customWidth="1"/>
    <col min="9736" max="9736" width="13.5703125" style="1" customWidth="1"/>
    <col min="9737" max="9737" width="13.28515625" style="1" customWidth="1"/>
    <col min="9738" max="9738" width="11.28515625" style="1" customWidth="1"/>
    <col min="9739" max="9739" width="12.7109375" style="1" customWidth="1"/>
    <col min="9740" max="9740" width="12.85546875" style="1" customWidth="1"/>
    <col min="9741" max="9741" width="10.28515625" style="1" customWidth="1"/>
    <col min="9742" max="9742" width="10.7109375" style="1" customWidth="1"/>
    <col min="9743" max="9743" width="9.5703125" style="1" customWidth="1"/>
    <col min="9744" max="9744" width="10.28515625" style="1" customWidth="1"/>
    <col min="9745" max="9745" width="13.28515625" style="1" customWidth="1"/>
    <col min="9746" max="9747" width="3.5703125" style="1" customWidth="1"/>
    <col min="9748" max="9748" width="14.140625" style="1" customWidth="1"/>
    <col min="9749" max="9749" width="10.42578125" style="1" customWidth="1"/>
    <col min="9750" max="9750" width="12" style="1" customWidth="1"/>
    <col min="9751" max="9751" width="8.28515625" style="1" customWidth="1"/>
    <col min="9752" max="9752" width="9.7109375" style="1" customWidth="1"/>
    <col min="9753" max="9753" width="10.5703125" style="1" customWidth="1"/>
    <col min="9754" max="9754" width="8.5703125" style="1" customWidth="1"/>
    <col min="9755" max="9755" width="9.140625" style="1" customWidth="1"/>
    <col min="9756" max="9756" width="12.7109375" style="1" customWidth="1"/>
    <col min="9757" max="9757" width="12" style="1" customWidth="1"/>
    <col min="9758" max="9758" width="13.140625" style="1" customWidth="1"/>
    <col min="9759" max="9759" width="13.42578125" style="1" customWidth="1"/>
    <col min="9760" max="9760" width="12.5703125" style="1" customWidth="1"/>
    <col min="9761" max="9761" width="6.85546875" style="1" customWidth="1"/>
    <col min="9762" max="9762" width="8" style="1" customWidth="1"/>
    <col min="9763" max="9763" width="4.140625" style="1" customWidth="1"/>
    <col min="9764" max="9764" width="15.7109375" style="1" customWidth="1"/>
    <col min="9765" max="9985" width="9.140625" style="1"/>
    <col min="9986" max="9986" width="3.140625" style="1" customWidth="1"/>
    <col min="9987" max="9987" width="11.140625" style="1" customWidth="1"/>
    <col min="9988" max="9988" width="9.7109375" style="1" customWidth="1"/>
    <col min="9989" max="9989" width="11.5703125" style="1" customWidth="1"/>
    <col min="9990" max="9990" width="11.28515625" style="1" customWidth="1"/>
    <col min="9991" max="9991" width="12.42578125" style="1" customWidth="1"/>
    <col min="9992" max="9992" width="13.5703125" style="1" customWidth="1"/>
    <col min="9993" max="9993" width="13.28515625" style="1" customWidth="1"/>
    <col min="9994" max="9994" width="11.28515625" style="1" customWidth="1"/>
    <col min="9995" max="9995" width="12.7109375" style="1" customWidth="1"/>
    <col min="9996" max="9996" width="12.85546875" style="1" customWidth="1"/>
    <col min="9997" max="9997" width="10.28515625" style="1" customWidth="1"/>
    <col min="9998" max="9998" width="10.7109375" style="1" customWidth="1"/>
    <col min="9999" max="9999" width="9.5703125" style="1" customWidth="1"/>
    <col min="10000" max="10000" width="10.28515625" style="1" customWidth="1"/>
    <col min="10001" max="10001" width="13.28515625" style="1" customWidth="1"/>
    <col min="10002" max="10003" width="3.5703125" style="1" customWidth="1"/>
    <col min="10004" max="10004" width="14.140625" style="1" customWidth="1"/>
    <col min="10005" max="10005" width="10.42578125" style="1" customWidth="1"/>
    <col min="10006" max="10006" width="12" style="1" customWidth="1"/>
    <col min="10007" max="10007" width="8.28515625" style="1" customWidth="1"/>
    <col min="10008" max="10008" width="9.7109375" style="1" customWidth="1"/>
    <col min="10009" max="10009" width="10.5703125" style="1" customWidth="1"/>
    <col min="10010" max="10010" width="8.5703125" style="1" customWidth="1"/>
    <col min="10011" max="10011" width="9.140625" style="1" customWidth="1"/>
    <col min="10012" max="10012" width="12.7109375" style="1" customWidth="1"/>
    <col min="10013" max="10013" width="12" style="1" customWidth="1"/>
    <col min="10014" max="10014" width="13.140625" style="1" customWidth="1"/>
    <col min="10015" max="10015" width="13.42578125" style="1" customWidth="1"/>
    <col min="10016" max="10016" width="12.5703125" style="1" customWidth="1"/>
    <col min="10017" max="10017" width="6.85546875" style="1" customWidth="1"/>
    <col min="10018" max="10018" width="8" style="1" customWidth="1"/>
    <col min="10019" max="10019" width="4.140625" style="1" customWidth="1"/>
    <col min="10020" max="10020" width="15.7109375" style="1" customWidth="1"/>
    <col min="10021" max="10241" width="9.140625" style="1"/>
    <col min="10242" max="10242" width="3.140625" style="1" customWidth="1"/>
    <col min="10243" max="10243" width="11.140625" style="1" customWidth="1"/>
    <col min="10244" max="10244" width="9.7109375" style="1" customWidth="1"/>
    <col min="10245" max="10245" width="11.5703125" style="1" customWidth="1"/>
    <col min="10246" max="10246" width="11.28515625" style="1" customWidth="1"/>
    <col min="10247" max="10247" width="12.42578125" style="1" customWidth="1"/>
    <col min="10248" max="10248" width="13.5703125" style="1" customWidth="1"/>
    <col min="10249" max="10249" width="13.28515625" style="1" customWidth="1"/>
    <col min="10250" max="10250" width="11.28515625" style="1" customWidth="1"/>
    <col min="10251" max="10251" width="12.7109375" style="1" customWidth="1"/>
    <col min="10252" max="10252" width="12.85546875" style="1" customWidth="1"/>
    <col min="10253" max="10253" width="10.28515625" style="1" customWidth="1"/>
    <col min="10254" max="10254" width="10.7109375" style="1" customWidth="1"/>
    <col min="10255" max="10255" width="9.5703125" style="1" customWidth="1"/>
    <col min="10256" max="10256" width="10.28515625" style="1" customWidth="1"/>
    <col min="10257" max="10257" width="13.28515625" style="1" customWidth="1"/>
    <col min="10258" max="10259" width="3.5703125" style="1" customWidth="1"/>
    <col min="10260" max="10260" width="14.140625" style="1" customWidth="1"/>
    <col min="10261" max="10261" width="10.42578125" style="1" customWidth="1"/>
    <col min="10262" max="10262" width="12" style="1" customWidth="1"/>
    <col min="10263" max="10263" width="8.28515625" style="1" customWidth="1"/>
    <col min="10264" max="10264" width="9.7109375" style="1" customWidth="1"/>
    <col min="10265" max="10265" width="10.5703125" style="1" customWidth="1"/>
    <col min="10266" max="10266" width="8.5703125" style="1" customWidth="1"/>
    <col min="10267" max="10267" width="9.140625" style="1" customWidth="1"/>
    <col min="10268" max="10268" width="12.7109375" style="1" customWidth="1"/>
    <col min="10269" max="10269" width="12" style="1" customWidth="1"/>
    <col min="10270" max="10270" width="13.140625" style="1" customWidth="1"/>
    <col min="10271" max="10271" width="13.42578125" style="1" customWidth="1"/>
    <col min="10272" max="10272" width="12.5703125" style="1" customWidth="1"/>
    <col min="10273" max="10273" width="6.85546875" style="1" customWidth="1"/>
    <col min="10274" max="10274" width="8" style="1" customWidth="1"/>
    <col min="10275" max="10275" width="4.140625" style="1" customWidth="1"/>
    <col min="10276" max="10276" width="15.7109375" style="1" customWidth="1"/>
    <col min="10277" max="10497" width="9.140625" style="1"/>
    <col min="10498" max="10498" width="3.140625" style="1" customWidth="1"/>
    <col min="10499" max="10499" width="11.140625" style="1" customWidth="1"/>
    <col min="10500" max="10500" width="9.7109375" style="1" customWidth="1"/>
    <col min="10501" max="10501" width="11.5703125" style="1" customWidth="1"/>
    <col min="10502" max="10502" width="11.28515625" style="1" customWidth="1"/>
    <col min="10503" max="10503" width="12.42578125" style="1" customWidth="1"/>
    <col min="10504" max="10504" width="13.5703125" style="1" customWidth="1"/>
    <col min="10505" max="10505" width="13.28515625" style="1" customWidth="1"/>
    <col min="10506" max="10506" width="11.28515625" style="1" customWidth="1"/>
    <col min="10507" max="10507" width="12.7109375" style="1" customWidth="1"/>
    <col min="10508" max="10508" width="12.85546875" style="1" customWidth="1"/>
    <col min="10509" max="10509" width="10.28515625" style="1" customWidth="1"/>
    <col min="10510" max="10510" width="10.7109375" style="1" customWidth="1"/>
    <col min="10511" max="10511" width="9.5703125" style="1" customWidth="1"/>
    <col min="10512" max="10512" width="10.28515625" style="1" customWidth="1"/>
    <col min="10513" max="10513" width="13.28515625" style="1" customWidth="1"/>
    <col min="10514" max="10515" width="3.5703125" style="1" customWidth="1"/>
    <col min="10516" max="10516" width="14.140625" style="1" customWidth="1"/>
    <col min="10517" max="10517" width="10.42578125" style="1" customWidth="1"/>
    <col min="10518" max="10518" width="12" style="1" customWidth="1"/>
    <col min="10519" max="10519" width="8.28515625" style="1" customWidth="1"/>
    <col min="10520" max="10520" width="9.7109375" style="1" customWidth="1"/>
    <col min="10521" max="10521" width="10.5703125" style="1" customWidth="1"/>
    <col min="10522" max="10522" width="8.5703125" style="1" customWidth="1"/>
    <col min="10523" max="10523" width="9.140625" style="1" customWidth="1"/>
    <col min="10524" max="10524" width="12.7109375" style="1" customWidth="1"/>
    <col min="10525" max="10525" width="12" style="1" customWidth="1"/>
    <col min="10526" max="10526" width="13.140625" style="1" customWidth="1"/>
    <col min="10527" max="10527" width="13.42578125" style="1" customWidth="1"/>
    <col min="10528" max="10528" width="12.5703125" style="1" customWidth="1"/>
    <col min="10529" max="10529" width="6.85546875" style="1" customWidth="1"/>
    <col min="10530" max="10530" width="8" style="1" customWidth="1"/>
    <col min="10531" max="10531" width="4.140625" style="1" customWidth="1"/>
    <col min="10532" max="10532" width="15.7109375" style="1" customWidth="1"/>
    <col min="10533" max="10753" width="9.140625" style="1"/>
    <col min="10754" max="10754" width="3.140625" style="1" customWidth="1"/>
    <col min="10755" max="10755" width="11.140625" style="1" customWidth="1"/>
    <col min="10756" max="10756" width="9.7109375" style="1" customWidth="1"/>
    <col min="10757" max="10757" width="11.5703125" style="1" customWidth="1"/>
    <col min="10758" max="10758" width="11.28515625" style="1" customWidth="1"/>
    <col min="10759" max="10759" width="12.42578125" style="1" customWidth="1"/>
    <col min="10760" max="10760" width="13.5703125" style="1" customWidth="1"/>
    <col min="10761" max="10761" width="13.28515625" style="1" customWidth="1"/>
    <col min="10762" max="10762" width="11.28515625" style="1" customWidth="1"/>
    <col min="10763" max="10763" width="12.7109375" style="1" customWidth="1"/>
    <col min="10764" max="10764" width="12.85546875" style="1" customWidth="1"/>
    <col min="10765" max="10765" width="10.28515625" style="1" customWidth="1"/>
    <col min="10766" max="10766" width="10.7109375" style="1" customWidth="1"/>
    <col min="10767" max="10767" width="9.5703125" style="1" customWidth="1"/>
    <col min="10768" max="10768" width="10.28515625" style="1" customWidth="1"/>
    <col min="10769" max="10769" width="13.28515625" style="1" customWidth="1"/>
    <col min="10770" max="10771" width="3.5703125" style="1" customWidth="1"/>
    <col min="10772" max="10772" width="14.140625" style="1" customWidth="1"/>
    <col min="10773" max="10773" width="10.42578125" style="1" customWidth="1"/>
    <col min="10774" max="10774" width="12" style="1" customWidth="1"/>
    <col min="10775" max="10775" width="8.28515625" style="1" customWidth="1"/>
    <col min="10776" max="10776" width="9.7109375" style="1" customWidth="1"/>
    <col min="10777" max="10777" width="10.5703125" style="1" customWidth="1"/>
    <col min="10778" max="10778" width="8.5703125" style="1" customWidth="1"/>
    <col min="10779" max="10779" width="9.140625" style="1" customWidth="1"/>
    <col min="10780" max="10780" width="12.7109375" style="1" customWidth="1"/>
    <col min="10781" max="10781" width="12" style="1" customWidth="1"/>
    <col min="10782" max="10782" width="13.140625" style="1" customWidth="1"/>
    <col min="10783" max="10783" width="13.42578125" style="1" customWidth="1"/>
    <col min="10784" max="10784" width="12.5703125" style="1" customWidth="1"/>
    <col min="10785" max="10785" width="6.85546875" style="1" customWidth="1"/>
    <col min="10786" max="10786" width="8" style="1" customWidth="1"/>
    <col min="10787" max="10787" width="4.140625" style="1" customWidth="1"/>
    <col min="10788" max="10788" width="15.7109375" style="1" customWidth="1"/>
    <col min="10789" max="11009" width="9.140625" style="1"/>
    <col min="11010" max="11010" width="3.140625" style="1" customWidth="1"/>
    <col min="11011" max="11011" width="11.140625" style="1" customWidth="1"/>
    <col min="11012" max="11012" width="9.7109375" style="1" customWidth="1"/>
    <col min="11013" max="11013" width="11.5703125" style="1" customWidth="1"/>
    <col min="11014" max="11014" width="11.28515625" style="1" customWidth="1"/>
    <col min="11015" max="11015" width="12.42578125" style="1" customWidth="1"/>
    <col min="11016" max="11016" width="13.5703125" style="1" customWidth="1"/>
    <col min="11017" max="11017" width="13.28515625" style="1" customWidth="1"/>
    <col min="11018" max="11018" width="11.28515625" style="1" customWidth="1"/>
    <col min="11019" max="11019" width="12.7109375" style="1" customWidth="1"/>
    <col min="11020" max="11020" width="12.85546875" style="1" customWidth="1"/>
    <col min="11021" max="11021" width="10.28515625" style="1" customWidth="1"/>
    <col min="11022" max="11022" width="10.7109375" style="1" customWidth="1"/>
    <col min="11023" max="11023" width="9.5703125" style="1" customWidth="1"/>
    <col min="11024" max="11024" width="10.28515625" style="1" customWidth="1"/>
    <col min="11025" max="11025" width="13.28515625" style="1" customWidth="1"/>
    <col min="11026" max="11027" width="3.5703125" style="1" customWidth="1"/>
    <col min="11028" max="11028" width="14.140625" style="1" customWidth="1"/>
    <col min="11029" max="11029" width="10.42578125" style="1" customWidth="1"/>
    <col min="11030" max="11030" width="12" style="1" customWidth="1"/>
    <col min="11031" max="11031" width="8.28515625" style="1" customWidth="1"/>
    <col min="11032" max="11032" width="9.7109375" style="1" customWidth="1"/>
    <col min="11033" max="11033" width="10.5703125" style="1" customWidth="1"/>
    <col min="11034" max="11034" width="8.5703125" style="1" customWidth="1"/>
    <col min="11035" max="11035" width="9.140625" style="1" customWidth="1"/>
    <col min="11036" max="11036" width="12.7109375" style="1" customWidth="1"/>
    <col min="11037" max="11037" width="12" style="1" customWidth="1"/>
    <col min="11038" max="11038" width="13.140625" style="1" customWidth="1"/>
    <col min="11039" max="11039" width="13.42578125" style="1" customWidth="1"/>
    <col min="11040" max="11040" width="12.5703125" style="1" customWidth="1"/>
    <col min="11041" max="11041" width="6.85546875" style="1" customWidth="1"/>
    <col min="11042" max="11042" width="8" style="1" customWidth="1"/>
    <col min="11043" max="11043" width="4.140625" style="1" customWidth="1"/>
    <col min="11044" max="11044" width="15.7109375" style="1" customWidth="1"/>
    <col min="11045" max="11265" width="9.140625" style="1"/>
    <col min="11266" max="11266" width="3.140625" style="1" customWidth="1"/>
    <col min="11267" max="11267" width="11.140625" style="1" customWidth="1"/>
    <col min="11268" max="11268" width="9.7109375" style="1" customWidth="1"/>
    <col min="11269" max="11269" width="11.5703125" style="1" customWidth="1"/>
    <col min="11270" max="11270" width="11.28515625" style="1" customWidth="1"/>
    <col min="11271" max="11271" width="12.42578125" style="1" customWidth="1"/>
    <col min="11272" max="11272" width="13.5703125" style="1" customWidth="1"/>
    <col min="11273" max="11273" width="13.28515625" style="1" customWidth="1"/>
    <col min="11274" max="11274" width="11.28515625" style="1" customWidth="1"/>
    <col min="11275" max="11275" width="12.7109375" style="1" customWidth="1"/>
    <col min="11276" max="11276" width="12.85546875" style="1" customWidth="1"/>
    <col min="11277" max="11277" width="10.28515625" style="1" customWidth="1"/>
    <col min="11278" max="11278" width="10.7109375" style="1" customWidth="1"/>
    <col min="11279" max="11279" width="9.5703125" style="1" customWidth="1"/>
    <col min="11280" max="11280" width="10.28515625" style="1" customWidth="1"/>
    <col min="11281" max="11281" width="13.28515625" style="1" customWidth="1"/>
    <col min="11282" max="11283" width="3.5703125" style="1" customWidth="1"/>
    <col min="11284" max="11284" width="14.140625" style="1" customWidth="1"/>
    <col min="11285" max="11285" width="10.42578125" style="1" customWidth="1"/>
    <col min="11286" max="11286" width="12" style="1" customWidth="1"/>
    <col min="11287" max="11287" width="8.28515625" style="1" customWidth="1"/>
    <col min="11288" max="11288" width="9.7109375" style="1" customWidth="1"/>
    <col min="11289" max="11289" width="10.5703125" style="1" customWidth="1"/>
    <col min="11290" max="11290" width="8.5703125" style="1" customWidth="1"/>
    <col min="11291" max="11291" width="9.140625" style="1" customWidth="1"/>
    <col min="11292" max="11292" width="12.7109375" style="1" customWidth="1"/>
    <col min="11293" max="11293" width="12" style="1" customWidth="1"/>
    <col min="11294" max="11294" width="13.140625" style="1" customWidth="1"/>
    <col min="11295" max="11295" width="13.42578125" style="1" customWidth="1"/>
    <col min="11296" max="11296" width="12.5703125" style="1" customWidth="1"/>
    <col min="11297" max="11297" width="6.85546875" style="1" customWidth="1"/>
    <col min="11298" max="11298" width="8" style="1" customWidth="1"/>
    <col min="11299" max="11299" width="4.140625" style="1" customWidth="1"/>
    <col min="11300" max="11300" width="15.7109375" style="1" customWidth="1"/>
    <col min="11301" max="11521" width="9.140625" style="1"/>
    <col min="11522" max="11522" width="3.140625" style="1" customWidth="1"/>
    <col min="11523" max="11523" width="11.140625" style="1" customWidth="1"/>
    <col min="11524" max="11524" width="9.7109375" style="1" customWidth="1"/>
    <col min="11525" max="11525" width="11.5703125" style="1" customWidth="1"/>
    <col min="11526" max="11526" width="11.28515625" style="1" customWidth="1"/>
    <col min="11527" max="11527" width="12.42578125" style="1" customWidth="1"/>
    <col min="11528" max="11528" width="13.5703125" style="1" customWidth="1"/>
    <col min="11529" max="11529" width="13.28515625" style="1" customWidth="1"/>
    <col min="11530" max="11530" width="11.28515625" style="1" customWidth="1"/>
    <col min="11531" max="11531" width="12.7109375" style="1" customWidth="1"/>
    <col min="11532" max="11532" width="12.85546875" style="1" customWidth="1"/>
    <col min="11533" max="11533" width="10.28515625" style="1" customWidth="1"/>
    <col min="11534" max="11534" width="10.7109375" style="1" customWidth="1"/>
    <col min="11535" max="11535" width="9.5703125" style="1" customWidth="1"/>
    <col min="11536" max="11536" width="10.28515625" style="1" customWidth="1"/>
    <col min="11537" max="11537" width="13.28515625" style="1" customWidth="1"/>
    <col min="11538" max="11539" width="3.5703125" style="1" customWidth="1"/>
    <col min="11540" max="11540" width="14.140625" style="1" customWidth="1"/>
    <col min="11541" max="11541" width="10.42578125" style="1" customWidth="1"/>
    <col min="11542" max="11542" width="12" style="1" customWidth="1"/>
    <col min="11543" max="11543" width="8.28515625" style="1" customWidth="1"/>
    <col min="11544" max="11544" width="9.7109375" style="1" customWidth="1"/>
    <col min="11545" max="11545" width="10.5703125" style="1" customWidth="1"/>
    <col min="11546" max="11546" width="8.5703125" style="1" customWidth="1"/>
    <col min="11547" max="11547" width="9.140625" style="1" customWidth="1"/>
    <col min="11548" max="11548" width="12.7109375" style="1" customWidth="1"/>
    <col min="11549" max="11549" width="12" style="1" customWidth="1"/>
    <col min="11550" max="11550" width="13.140625" style="1" customWidth="1"/>
    <col min="11551" max="11551" width="13.42578125" style="1" customWidth="1"/>
    <col min="11552" max="11552" width="12.5703125" style="1" customWidth="1"/>
    <col min="11553" max="11553" width="6.85546875" style="1" customWidth="1"/>
    <col min="11554" max="11554" width="8" style="1" customWidth="1"/>
    <col min="11555" max="11555" width="4.140625" style="1" customWidth="1"/>
    <col min="11556" max="11556" width="15.7109375" style="1" customWidth="1"/>
    <col min="11557" max="11777" width="9.140625" style="1"/>
    <col min="11778" max="11778" width="3.140625" style="1" customWidth="1"/>
    <col min="11779" max="11779" width="11.140625" style="1" customWidth="1"/>
    <col min="11780" max="11780" width="9.7109375" style="1" customWidth="1"/>
    <col min="11781" max="11781" width="11.5703125" style="1" customWidth="1"/>
    <col min="11782" max="11782" width="11.28515625" style="1" customWidth="1"/>
    <col min="11783" max="11783" width="12.42578125" style="1" customWidth="1"/>
    <col min="11784" max="11784" width="13.5703125" style="1" customWidth="1"/>
    <col min="11785" max="11785" width="13.28515625" style="1" customWidth="1"/>
    <col min="11786" max="11786" width="11.28515625" style="1" customWidth="1"/>
    <col min="11787" max="11787" width="12.7109375" style="1" customWidth="1"/>
    <col min="11788" max="11788" width="12.85546875" style="1" customWidth="1"/>
    <col min="11789" max="11789" width="10.28515625" style="1" customWidth="1"/>
    <col min="11790" max="11790" width="10.7109375" style="1" customWidth="1"/>
    <col min="11791" max="11791" width="9.5703125" style="1" customWidth="1"/>
    <col min="11792" max="11792" width="10.28515625" style="1" customWidth="1"/>
    <col min="11793" max="11793" width="13.28515625" style="1" customWidth="1"/>
    <col min="11794" max="11795" width="3.5703125" style="1" customWidth="1"/>
    <col min="11796" max="11796" width="14.140625" style="1" customWidth="1"/>
    <col min="11797" max="11797" width="10.42578125" style="1" customWidth="1"/>
    <col min="11798" max="11798" width="12" style="1" customWidth="1"/>
    <col min="11799" max="11799" width="8.28515625" style="1" customWidth="1"/>
    <col min="11800" max="11800" width="9.7109375" style="1" customWidth="1"/>
    <col min="11801" max="11801" width="10.5703125" style="1" customWidth="1"/>
    <col min="11802" max="11802" width="8.5703125" style="1" customWidth="1"/>
    <col min="11803" max="11803" width="9.140625" style="1" customWidth="1"/>
    <col min="11804" max="11804" width="12.7109375" style="1" customWidth="1"/>
    <col min="11805" max="11805" width="12" style="1" customWidth="1"/>
    <col min="11806" max="11806" width="13.140625" style="1" customWidth="1"/>
    <col min="11807" max="11807" width="13.42578125" style="1" customWidth="1"/>
    <col min="11808" max="11808" width="12.5703125" style="1" customWidth="1"/>
    <col min="11809" max="11809" width="6.85546875" style="1" customWidth="1"/>
    <col min="11810" max="11810" width="8" style="1" customWidth="1"/>
    <col min="11811" max="11811" width="4.140625" style="1" customWidth="1"/>
    <col min="11812" max="11812" width="15.7109375" style="1" customWidth="1"/>
    <col min="11813" max="12033" width="9.140625" style="1"/>
    <col min="12034" max="12034" width="3.140625" style="1" customWidth="1"/>
    <col min="12035" max="12035" width="11.140625" style="1" customWidth="1"/>
    <col min="12036" max="12036" width="9.7109375" style="1" customWidth="1"/>
    <col min="12037" max="12037" width="11.5703125" style="1" customWidth="1"/>
    <col min="12038" max="12038" width="11.28515625" style="1" customWidth="1"/>
    <col min="12039" max="12039" width="12.42578125" style="1" customWidth="1"/>
    <col min="12040" max="12040" width="13.5703125" style="1" customWidth="1"/>
    <col min="12041" max="12041" width="13.28515625" style="1" customWidth="1"/>
    <col min="12042" max="12042" width="11.28515625" style="1" customWidth="1"/>
    <col min="12043" max="12043" width="12.7109375" style="1" customWidth="1"/>
    <col min="12044" max="12044" width="12.85546875" style="1" customWidth="1"/>
    <col min="12045" max="12045" width="10.28515625" style="1" customWidth="1"/>
    <col min="12046" max="12046" width="10.7109375" style="1" customWidth="1"/>
    <col min="12047" max="12047" width="9.5703125" style="1" customWidth="1"/>
    <col min="12048" max="12048" width="10.28515625" style="1" customWidth="1"/>
    <col min="12049" max="12049" width="13.28515625" style="1" customWidth="1"/>
    <col min="12050" max="12051" width="3.5703125" style="1" customWidth="1"/>
    <col min="12052" max="12052" width="14.140625" style="1" customWidth="1"/>
    <col min="12053" max="12053" width="10.42578125" style="1" customWidth="1"/>
    <col min="12054" max="12054" width="12" style="1" customWidth="1"/>
    <col min="12055" max="12055" width="8.28515625" style="1" customWidth="1"/>
    <col min="12056" max="12056" width="9.7109375" style="1" customWidth="1"/>
    <col min="12057" max="12057" width="10.5703125" style="1" customWidth="1"/>
    <col min="12058" max="12058" width="8.5703125" style="1" customWidth="1"/>
    <col min="12059" max="12059" width="9.140625" style="1" customWidth="1"/>
    <col min="12060" max="12060" width="12.7109375" style="1" customWidth="1"/>
    <col min="12061" max="12061" width="12" style="1" customWidth="1"/>
    <col min="12062" max="12062" width="13.140625" style="1" customWidth="1"/>
    <col min="12063" max="12063" width="13.42578125" style="1" customWidth="1"/>
    <col min="12064" max="12064" width="12.5703125" style="1" customWidth="1"/>
    <col min="12065" max="12065" width="6.85546875" style="1" customWidth="1"/>
    <col min="12066" max="12066" width="8" style="1" customWidth="1"/>
    <col min="12067" max="12067" width="4.140625" style="1" customWidth="1"/>
    <col min="12068" max="12068" width="15.7109375" style="1" customWidth="1"/>
    <col min="12069" max="12289" width="9.140625" style="1"/>
    <col min="12290" max="12290" width="3.140625" style="1" customWidth="1"/>
    <col min="12291" max="12291" width="11.140625" style="1" customWidth="1"/>
    <col min="12292" max="12292" width="9.7109375" style="1" customWidth="1"/>
    <col min="12293" max="12293" width="11.5703125" style="1" customWidth="1"/>
    <col min="12294" max="12294" width="11.28515625" style="1" customWidth="1"/>
    <col min="12295" max="12295" width="12.42578125" style="1" customWidth="1"/>
    <col min="12296" max="12296" width="13.5703125" style="1" customWidth="1"/>
    <col min="12297" max="12297" width="13.28515625" style="1" customWidth="1"/>
    <col min="12298" max="12298" width="11.28515625" style="1" customWidth="1"/>
    <col min="12299" max="12299" width="12.7109375" style="1" customWidth="1"/>
    <col min="12300" max="12300" width="12.85546875" style="1" customWidth="1"/>
    <col min="12301" max="12301" width="10.28515625" style="1" customWidth="1"/>
    <col min="12302" max="12302" width="10.7109375" style="1" customWidth="1"/>
    <col min="12303" max="12303" width="9.5703125" style="1" customWidth="1"/>
    <col min="12304" max="12304" width="10.28515625" style="1" customWidth="1"/>
    <col min="12305" max="12305" width="13.28515625" style="1" customWidth="1"/>
    <col min="12306" max="12307" width="3.5703125" style="1" customWidth="1"/>
    <col min="12308" max="12308" width="14.140625" style="1" customWidth="1"/>
    <col min="12309" max="12309" width="10.42578125" style="1" customWidth="1"/>
    <col min="12310" max="12310" width="12" style="1" customWidth="1"/>
    <col min="12311" max="12311" width="8.28515625" style="1" customWidth="1"/>
    <col min="12312" max="12312" width="9.7109375" style="1" customWidth="1"/>
    <col min="12313" max="12313" width="10.5703125" style="1" customWidth="1"/>
    <col min="12314" max="12314" width="8.5703125" style="1" customWidth="1"/>
    <col min="12315" max="12315" width="9.140625" style="1" customWidth="1"/>
    <col min="12316" max="12316" width="12.7109375" style="1" customWidth="1"/>
    <col min="12317" max="12317" width="12" style="1" customWidth="1"/>
    <col min="12318" max="12318" width="13.140625" style="1" customWidth="1"/>
    <col min="12319" max="12319" width="13.42578125" style="1" customWidth="1"/>
    <col min="12320" max="12320" width="12.5703125" style="1" customWidth="1"/>
    <col min="12321" max="12321" width="6.85546875" style="1" customWidth="1"/>
    <col min="12322" max="12322" width="8" style="1" customWidth="1"/>
    <col min="12323" max="12323" width="4.140625" style="1" customWidth="1"/>
    <col min="12324" max="12324" width="15.7109375" style="1" customWidth="1"/>
    <col min="12325" max="12545" width="9.140625" style="1"/>
    <col min="12546" max="12546" width="3.140625" style="1" customWidth="1"/>
    <col min="12547" max="12547" width="11.140625" style="1" customWidth="1"/>
    <col min="12548" max="12548" width="9.7109375" style="1" customWidth="1"/>
    <col min="12549" max="12549" width="11.5703125" style="1" customWidth="1"/>
    <col min="12550" max="12550" width="11.28515625" style="1" customWidth="1"/>
    <col min="12551" max="12551" width="12.42578125" style="1" customWidth="1"/>
    <col min="12552" max="12552" width="13.5703125" style="1" customWidth="1"/>
    <col min="12553" max="12553" width="13.28515625" style="1" customWidth="1"/>
    <col min="12554" max="12554" width="11.28515625" style="1" customWidth="1"/>
    <col min="12555" max="12555" width="12.7109375" style="1" customWidth="1"/>
    <col min="12556" max="12556" width="12.85546875" style="1" customWidth="1"/>
    <col min="12557" max="12557" width="10.28515625" style="1" customWidth="1"/>
    <col min="12558" max="12558" width="10.7109375" style="1" customWidth="1"/>
    <col min="12559" max="12559" width="9.5703125" style="1" customWidth="1"/>
    <col min="12560" max="12560" width="10.28515625" style="1" customWidth="1"/>
    <col min="12561" max="12561" width="13.28515625" style="1" customWidth="1"/>
    <col min="12562" max="12563" width="3.5703125" style="1" customWidth="1"/>
    <col min="12564" max="12564" width="14.140625" style="1" customWidth="1"/>
    <col min="12565" max="12565" width="10.42578125" style="1" customWidth="1"/>
    <col min="12566" max="12566" width="12" style="1" customWidth="1"/>
    <col min="12567" max="12567" width="8.28515625" style="1" customWidth="1"/>
    <col min="12568" max="12568" width="9.7109375" style="1" customWidth="1"/>
    <col min="12569" max="12569" width="10.5703125" style="1" customWidth="1"/>
    <col min="12570" max="12570" width="8.5703125" style="1" customWidth="1"/>
    <col min="12571" max="12571" width="9.140625" style="1" customWidth="1"/>
    <col min="12572" max="12572" width="12.7109375" style="1" customWidth="1"/>
    <col min="12573" max="12573" width="12" style="1" customWidth="1"/>
    <col min="12574" max="12574" width="13.140625" style="1" customWidth="1"/>
    <col min="12575" max="12575" width="13.42578125" style="1" customWidth="1"/>
    <col min="12576" max="12576" width="12.5703125" style="1" customWidth="1"/>
    <col min="12577" max="12577" width="6.85546875" style="1" customWidth="1"/>
    <col min="12578" max="12578" width="8" style="1" customWidth="1"/>
    <col min="12579" max="12579" width="4.140625" style="1" customWidth="1"/>
    <col min="12580" max="12580" width="15.7109375" style="1" customWidth="1"/>
    <col min="12581" max="12801" width="9.140625" style="1"/>
    <col min="12802" max="12802" width="3.140625" style="1" customWidth="1"/>
    <col min="12803" max="12803" width="11.140625" style="1" customWidth="1"/>
    <col min="12804" max="12804" width="9.7109375" style="1" customWidth="1"/>
    <col min="12805" max="12805" width="11.5703125" style="1" customWidth="1"/>
    <col min="12806" max="12806" width="11.28515625" style="1" customWidth="1"/>
    <col min="12807" max="12807" width="12.42578125" style="1" customWidth="1"/>
    <col min="12808" max="12808" width="13.5703125" style="1" customWidth="1"/>
    <col min="12809" max="12809" width="13.28515625" style="1" customWidth="1"/>
    <col min="12810" max="12810" width="11.28515625" style="1" customWidth="1"/>
    <col min="12811" max="12811" width="12.7109375" style="1" customWidth="1"/>
    <col min="12812" max="12812" width="12.85546875" style="1" customWidth="1"/>
    <col min="12813" max="12813" width="10.28515625" style="1" customWidth="1"/>
    <col min="12814" max="12814" width="10.7109375" style="1" customWidth="1"/>
    <col min="12815" max="12815" width="9.5703125" style="1" customWidth="1"/>
    <col min="12816" max="12816" width="10.28515625" style="1" customWidth="1"/>
    <col min="12817" max="12817" width="13.28515625" style="1" customWidth="1"/>
    <col min="12818" max="12819" width="3.5703125" style="1" customWidth="1"/>
    <col min="12820" max="12820" width="14.140625" style="1" customWidth="1"/>
    <col min="12821" max="12821" width="10.42578125" style="1" customWidth="1"/>
    <col min="12822" max="12822" width="12" style="1" customWidth="1"/>
    <col min="12823" max="12823" width="8.28515625" style="1" customWidth="1"/>
    <col min="12824" max="12824" width="9.7109375" style="1" customWidth="1"/>
    <col min="12825" max="12825" width="10.5703125" style="1" customWidth="1"/>
    <col min="12826" max="12826" width="8.5703125" style="1" customWidth="1"/>
    <col min="12827" max="12827" width="9.140625" style="1" customWidth="1"/>
    <col min="12828" max="12828" width="12.7109375" style="1" customWidth="1"/>
    <col min="12829" max="12829" width="12" style="1" customWidth="1"/>
    <col min="12830" max="12830" width="13.140625" style="1" customWidth="1"/>
    <col min="12831" max="12831" width="13.42578125" style="1" customWidth="1"/>
    <col min="12832" max="12832" width="12.5703125" style="1" customWidth="1"/>
    <col min="12833" max="12833" width="6.85546875" style="1" customWidth="1"/>
    <col min="12834" max="12834" width="8" style="1" customWidth="1"/>
    <col min="12835" max="12835" width="4.140625" style="1" customWidth="1"/>
    <col min="12836" max="12836" width="15.7109375" style="1" customWidth="1"/>
    <col min="12837" max="13057" width="9.140625" style="1"/>
    <col min="13058" max="13058" width="3.140625" style="1" customWidth="1"/>
    <col min="13059" max="13059" width="11.140625" style="1" customWidth="1"/>
    <col min="13060" max="13060" width="9.7109375" style="1" customWidth="1"/>
    <col min="13061" max="13061" width="11.5703125" style="1" customWidth="1"/>
    <col min="13062" max="13062" width="11.28515625" style="1" customWidth="1"/>
    <col min="13063" max="13063" width="12.42578125" style="1" customWidth="1"/>
    <col min="13064" max="13064" width="13.5703125" style="1" customWidth="1"/>
    <col min="13065" max="13065" width="13.28515625" style="1" customWidth="1"/>
    <col min="13066" max="13066" width="11.28515625" style="1" customWidth="1"/>
    <col min="13067" max="13067" width="12.7109375" style="1" customWidth="1"/>
    <col min="13068" max="13068" width="12.85546875" style="1" customWidth="1"/>
    <col min="13069" max="13069" width="10.28515625" style="1" customWidth="1"/>
    <col min="13070" max="13070" width="10.7109375" style="1" customWidth="1"/>
    <col min="13071" max="13071" width="9.5703125" style="1" customWidth="1"/>
    <col min="13072" max="13072" width="10.28515625" style="1" customWidth="1"/>
    <col min="13073" max="13073" width="13.28515625" style="1" customWidth="1"/>
    <col min="13074" max="13075" width="3.5703125" style="1" customWidth="1"/>
    <col min="13076" max="13076" width="14.140625" style="1" customWidth="1"/>
    <col min="13077" max="13077" width="10.42578125" style="1" customWidth="1"/>
    <col min="13078" max="13078" width="12" style="1" customWidth="1"/>
    <col min="13079" max="13079" width="8.28515625" style="1" customWidth="1"/>
    <col min="13080" max="13080" width="9.7109375" style="1" customWidth="1"/>
    <col min="13081" max="13081" width="10.5703125" style="1" customWidth="1"/>
    <col min="13082" max="13082" width="8.5703125" style="1" customWidth="1"/>
    <col min="13083" max="13083" width="9.140625" style="1" customWidth="1"/>
    <col min="13084" max="13084" width="12.7109375" style="1" customWidth="1"/>
    <col min="13085" max="13085" width="12" style="1" customWidth="1"/>
    <col min="13086" max="13086" width="13.140625" style="1" customWidth="1"/>
    <col min="13087" max="13087" width="13.42578125" style="1" customWidth="1"/>
    <col min="13088" max="13088" width="12.5703125" style="1" customWidth="1"/>
    <col min="13089" max="13089" width="6.85546875" style="1" customWidth="1"/>
    <col min="13090" max="13090" width="8" style="1" customWidth="1"/>
    <col min="13091" max="13091" width="4.140625" style="1" customWidth="1"/>
    <col min="13092" max="13092" width="15.7109375" style="1" customWidth="1"/>
    <col min="13093" max="13313" width="9.140625" style="1"/>
    <col min="13314" max="13314" width="3.140625" style="1" customWidth="1"/>
    <col min="13315" max="13315" width="11.140625" style="1" customWidth="1"/>
    <col min="13316" max="13316" width="9.7109375" style="1" customWidth="1"/>
    <col min="13317" max="13317" width="11.5703125" style="1" customWidth="1"/>
    <col min="13318" max="13318" width="11.28515625" style="1" customWidth="1"/>
    <col min="13319" max="13319" width="12.42578125" style="1" customWidth="1"/>
    <col min="13320" max="13320" width="13.5703125" style="1" customWidth="1"/>
    <col min="13321" max="13321" width="13.28515625" style="1" customWidth="1"/>
    <col min="13322" max="13322" width="11.28515625" style="1" customWidth="1"/>
    <col min="13323" max="13323" width="12.7109375" style="1" customWidth="1"/>
    <col min="13324" max="13324" width="12.85546875" style="1" customWidth="1"/>
    <col min="13325" max="13325" width="10.28515625" style="1" customWidth="1"/>
    <col min="13326" max="13326" width="10.7109375" style="1" customWidth="1"/>
    <col min="13327" max="13327" width="9.5703125" style="1" customWidth="1"/>
    <col min="13328" max="13328" width="10.28515625" style="1" customWidth="1"/>
    <col min="13329" max="13329" width="13.28515625" style="1" customWidth="1"/>
    <col min="13330" max="13331" width="3.5703125" style="1" customWidth="1"/>
    <col min="13332" max="13332" width="14.140625" style="1" customWidth="1"/>
    <col min="13333" max="13333" width="10.42578125" style="1" customWidth="1"/>
    <col min="13334" max="13334" width="12" style="1" customWidth="1"/>
    <col min="13335" max="13335" width="8.28515625" style="1" customWidth="1"/>
    <col min="13336" max="13336" width="9.7109375" style="1" customWidth="1"/>
    <col min="13337" max="13337" width="10.5703125" style="1" customWidth="1"/>
    <col min="13338" max="13338" width="8.5703125" style="1" customWidth="1"/>
    <col min="13339" max="13339" width="9.140625" style="1" customWidth="1"/>
    <col min="13340" max="13340" width="12.7109375" style="1" customWidth="1"/>
    <col min="13341" max="13341" width="12" style="1" customWidth="1"/>
    <col min="13342" max="13342" width="13.140625" style="1" customWidth="1"/>
    <col min="13343" max="13343" width="13.42578125" style="1" customWidth="1"/>
    <col min="13344" max="13344" width="12.5703125" style="1" customWidth="1"/>
    <col min="13345" max="13345" width="6.85546875" style="1" customWidth="1"/>
    <col min="13346" max="13346" width="8" style="1" customWidth="1"/>
    <col min="13347" max="13347" width="4.140625" style="1" customWidth="1"/>
    <col min="13348" max="13348" width="15.7109375" style="1" customWidth="1"/>
    <col min="13349" max="13569" width="9.140625" style="1"/>
    <col min="13570" max="13570" width="3.140625" style="1" customWidth="1"/>
    <col min="13571" max="13571" width="11.140625" style="1" customWidth="1"/>
    <col min="13572" max="13572" width="9.7109375" style="1" customWidth="1"/>
    <col min="13573" max="13573" width="11.5703125" style="1" customWidth="1"/>
    <col min="13574" max="13574" width="11.28515625" style="1" customWidth="1"/>
    <col min="13575" max="13575" width="12.42578125" style="1" customWidth="1"/>
    <col min="13576" max="13576" width="13.5703125" style="1" customWidth="1"/>
    <col min="13577" max="13577" width="13.28515625" style="1" customWidth="1"/>
    <col min="13578" max="13578" width="11.28515625" style="1" customWidth="1"/>
    <col min="13579" max="13579" width="12.7109375" style="1" customWidth="1"/>
    <col min="13580" max="13580" width="12.85546875" style="1" customWidth="1"/>
    <col min="13581" max="13581" width="10.28515625" style="1" customWidth="1"/>
    <col min="13582" max="13582" width="10.7109375" style="1" customWidth="1"/>
    <col min="13583" max="13583" width="9.5703125" style="1" customWidth="1"/>
    <col min="13584" max="13584" width="10.28515625" style="1" customWidth="1"/>
    <col min="13585" max="13585" width="13.28515625" style="1" customWidth="1"/>
    <col min="13586" max="13587" width="3.5703125" style="1" customWidth="1"/>
    <col min="13588" max="13588" width="14.140625" style="1" customWidth="1"/>
    <col min="13589" max="13589" width="10.42578125" style="1" customWidth="1"/>
    <col min="13590" max="13590" width="12" style="1" customWidth="1"/>
    <col min="13591" max="13591" width="8.28515625" style="1" customWidth="1"/>
    <col min="13592" max="13592" width="9.7109375" style="1" customWidth="1"/>
    <col min="13593" max="13593" width="10.5703125" style="1" customWidth="1"/>
    <col min="13594" max="13594" width="8.5703125" style="1" customWidth="1"/>
    <col min="13595" max="13595" width="9.140625" style="1" customWidth="1"/>
    <col min="13596" max="13596" width="12.7109375" style="1" customWidth="1"/>
    <col min="13597" max="13597" width="12" style="1" customWidth="1"/>
    <col min="13598" max="13598" width="13.140625" style="1" customWidth="1"/>
    <col min="13599" max="13599" width="13.42578125" style="1" customWidth="1"/>
    <col min="13600" max="13600" width="12.5703125" style="1" customWidth="1"/>
    <col min="13601" max="13601" width="6.85546875" style="1" customWidth="1"/>
    <col min="13602" max="13602" width="8" style="1" customWidth="1"/>
    <col min="13603" max="13603" width="4.140625" style="1" customWidth="1"/>
    <col min="13604" max="13604" width="15.7109375" style="1" customWidth="1"/>
    <col min="13605" max="13825" width="9.140625" style="1"/>
    <col min="13826" max="13826" width="3.140625" style="1" customWidth="1"/>
    <col min="13827" max="13827" width="11.140625" style="1" customWidth="1"/>
    <col min="13828" max="13828" width="9.7109375" style="1" customWidth="1"/>
    <col min="13829" max="13829" width="11.5703125" style="1" customWidth="1"/>
    <col min="13830" max="13830" width="11.28515625" style="1" customWidth="1"/>
    <col min="13831" max="13831" width="12.42578125" style="1" customWidth="1"/>
    <col min="13832" max="13832" width="13.5703125" style="1" customWidth="1"/>
    <col min="13833" max="13833" width="13.28515625" style="1" customWidth="1"/>
    <col min="13834" max="13834" width="11.28515625" style="1" customWidth="1"/>
    <col min="13835" max="13835" width="12.7109375" style="1" customWidth="1"/>
    <col min="13836" max="13836" width="12.85546875" style="1" customWidth="1"/>
    <col min="13837" max="13837" width="10.28515625" style="1" customWidth="1"/>
    <col min="13838" max="13838" width="10.7109375" style="1" customWidth="1"/>
    <col min="13839" max="13839" width="9.5703125" style="1" customWidth="1"/>
    <col min="13840" max="13840" width="10.28515625" style="1" customWidth="1"/>
    <col min="13841" max="13841" width="13.28515625" style="1" customWidth="1"/>
    <col min="13842" max="13843" width="3.5703125" style="1" customWidth="1"/>
    <col min="13844" max="13844" width="14.140625" style="1" customWidth="1"/>
    <col min="13845" max="13845" width="10.42578125" style="1" customWidth="1"/>
    <col min="13846" max="13846" width="12" style="1" customWidth="1"/>
    <col min="13847" max="13847" width="8.28515625" style="1" customWidth="1"/>
    <col min="13848" max="13848" width="9.7109375" style="1" customWidth="1"/>
    <col min="13849" max="13849" width="10.5703125" style="1" customWidth="1"/>
    <col min="13850" max="13850" width="8.5703125" style="1" customWidth="1"/>
    <col min="13851" max="13851" width="9.140625" style="1" customWidth="1"/>
    <col min="13852" max="13852" width="12.7109375" style="1" customWidth="1"/>
    <col min="13853" max="13853" width="12" style="1" customWidth="1"/>
    <col min="13854" max="13854" width="13.140625" style="1" customWidth="1"/>
    <col min="13855" max="13855" width="13.42578125" style="1" customWidth="1"/>
    <col min="13856" max="13856" width="12.5703125" style="1" customWidth="1"/>
    <col min="13857" max="13857" width="6.85546875" style="1" customWidth="1"/>
    <col min="13858" max="13858" width="8" style="1" customWidth="1"/>
    <col min="13859" max="13859" width="4.140625" style="1" customWidth="1"/>
    <col min="13860" max="13860" width="15.7109375" style="1" customWidth="1"/>
    <col min="13861" max="14081" width="9.140625" style="1"/>
    <col min="14082" max="14082" width="3.140625" style="1" customWidth="1"/>
    <col min="14083" max="14083" width="11.140625" style="1" customWidth="1"/>
    <col min="14084" max="14084" width="9.7109375" style="1" customWidth="1"/>
    <col min="14085" max="14085" width="11.5703125" style="1" customWidth="1"/>
    <col min="14086" max="14086" width="11.28515625" style="1" customWidth="1"/>
    <col min="14087" max="14087" width="12.42578125" style="1" customWidth="1"/>
    <col min="14088" max="14088" width="13.5703125" style="1" customWidth="1"/>
    <col min="14089" max="14089" width="13.28515625" style="1" customWidth="1"/>
    <col min="14090" max="14090" width="11.28515625" style="1" customWidth="1"/>
    <col min="14091" max="14091" width="12.7109375" style="1" customWidth="1"/>
    <col min="14092" max="14092" width="12.85546875" style="1" customWidth="1"/>
    <col min="14093" max="14093" width="10.28515625" style="1" customWidth="1"/>
    <col min="14094" max="14094" width="10.7109375" style="1" customWidth="1"/>
    <col min="14095" max="14095" width="9.5703125" style="1" customWidth="1"/>
    <col min="14096" max="14096" width="10.28515625" style="1" customWidth="1"/>
    <col min="14097" max="14097" width="13.28515625" style="1" customWidth="1"/>
    <col min="14098" max="14099" width="3.5703125" style="1" customWidth="1"/>
    <col min="14100" max="14100" width="14.140625" style="1" customWidth="1"/>
    <col min="14101" max="14101" width="10.42578125" style="1" customWidth="1"/>
    <col min="14102" max="14102" width="12" style="1" customWidth="1"/>
    <col min="14103" max="14103" width="8.28515625" style="1" customWidth="1"/>
    <col min="14104" max="14104" width="9.7109375" style="1" customWidth="1"/>
    <col min="14105" max="14105" width="10.5703125" style="1" customWidth="1"/>
    <col min="14106" max="14106" width="8.5703125" style="1" customWidth="1"/>
    <col min="14107" max="14107" width="9.140625" style="1" customWidth="1"/>
    <col min="14108" max="14108" width="12.7109375" style="1" customWidth="1"/>
    <col min="14109" max="14109" width="12" style="1" customWidth="1"/>
    <col min="14110" max="14110" width="13.140625" style="1" customWidth="1"/>
    <col min="14111" max="14111" width="13.42578125" style="1" customWidth="1"/>
    <col min="14112" max="14112" width="12.5703125" style="1" customWidth="1"/>
    <col min="14113" max="14113" width="6.85546875" style="1" customWidth="1"/>
    <col min="14114" max="14114" width="8" style="1" customWidth="1"/>
    <col min="14115" max="14115" width="4.140625" style="1" customWidth="1"/>
    <col min="14116" max="14116" width="15.7109375" style="1" customWidth="1"/>
    <col min="14117" max="14337" width="9.140625" style="1"/>
    <col min="14338" max="14338" width="3.140625" style="1" customWidth="1"/>
    <col min="14339" max="14339" width="11.140625" style="1" customWidth="1"/>
    <col min="14340" max="14340" width="9.7109375" style="1" customWidth="1"/>
    <col min="14341" max="14341" width="11.5703125" style="1" customWidth="1"/>
    <col min="14342" max="14342" width="11.28515625" style="1" customWidth="1"/>
    <col min="14343" max="14343" width="12.42578125" style="1" customWidth="1"/>
    <col min="14344" max="14344" width="13.5703125" style="1" customWidth="1"/>
    <col min="14345" max="14345" width="13.28515625" style="1" customWidth="1"/>
    <col min="14346" max="14346" width="11.28515625" style="1" customWidth="1"/>
    <col min="14347" max="14347" width="12.7109375" style="1" customWidth="1"/>
    <col min="14348" max="14348" width="12.85546875" style="1" customWidth="1"/>
    <col min="14349" max="14349" width="10.28515625" style="1" customWidth="1"/>
    <col min="14350" max="14350" width="10.7109375" style="1" customWidth="1"/>
    <col min="14351" max="14351" width="9.5703125" style="1" customWidth="1"/>
    <col min="14352" max="14352" width="10.28515625" style="1" customWidth="1"/>
    <col min="14353" max="14353" width="13.28515625" style="1" customWidth="1"/>
    <col min="14354" max="14355" width="3.5703125" style="1" customWidth="1"/>
    <col min="14356" max="14356" width="14.140625" style="1" customWidth="1"/>
    <col min="14357" max="14357" width="10.42578125" style="1" customWidth="1"/>
    <col min="14358" max="14358" width="12" style="1" customWidth="1"/>
    <col min="14359" max="14359" width="8.28515625" style="1" customWidth="1"/>
    <col min="14360" max="14360" width="9.7109375" style="1" customWidth="1"/>
    <col min="14361" max="14361" width="10.5703125" style="1" customWidth="1"/>
    <col min="14362" max="14362" width="8.5703125" style="1" customWidth="1"/>
    <col min="14363" max="14363" width="9.140625" style="1" customWidth="1"/>
    <col min="14364" max="14364" width="12.7109375" style="1" customWidth="1"/>
    <col min="14365" max="14365" width="12" style="1" customWidth="1"/>
    <col min="14366" max="14366" width="13.140625" style="1" customWidth="1"/>
    <col min="14367" max="14367" width="13.42578125" style="1" customWidth="1"/>
    <col min="14368" max="14368" width="12.5703125" style="1" customWidth="1"/>
    <col min="14369" max="14369" width="6.85546875" style="1" customWidth="1"/>
    <col min="14370" max="14370" width="8" style="1" customWidth="1"/>
    <col min="14371" max="14371" width="4.140625" style="1" customWidth="1"/>
    <col min="14372" max="14372" width="15.7109375" style="1" customWidth="1"/>
    <col min="14373" max="14593" width="9.140625" style="1"/>
    <col min="14594" max="14594" width="3.140625" style="1" customWidth="1"/>
    <col min="14595" max="14595" width="11.140625" style="1" customWidth="1"/>
    <col min="14596" max="14596" width="9.7109375" style="1" customWidth="1"/>
    <col min="14597" max="14597" width="11.5703125" style="1" customWidth="1"/>
    <col min="14598" max="14598" width="11.28515625" style="1" customWidth="1"/>
    <col min="14599" max="14599" width="12.42578125" style="1" customWidth="1"/>
    <col min="14600" max="14600" width="13.5703125" style="1" customWidth="1"/>
    <col min="14601" max="14601" width="13.28515625" style="1" customWidth="1"/>
    <col min="14602" max="14602" width="11.28515625" style="1" customWidth="1"/>
    <col min="14603" max="14603" width="12.7109375" style="1" customWidth="1"/>
    <col min="14604" max="14604" width="12.85546875" style="1" customWidth="1"/>
    <col min="14605" max="14605" width="10.28515625" style="1" customWidth="1"/>
    <col min="14606" max="14606" width="10.7109375" style="1" customWidth="1"/>
    <col min="14607" max="14607" width="9.5703125" style="1" customWidth="1"/>
    <col min="14608" max="14608" width="10.28515625" style="1" customWidth="1"/>
    <col min="14609" max="14609" width="13.28515625" style="1" customWidth="1"/>
    <col min="14610" max="14611" width="3.5703125" style="1" customWidth="1"/>
    <col min="14612" max="14612" width="14.140625" style="1" customWidth="1"/>
    <col min="14613" max="14613" width="10.42578125" style="1" customWidth="1"/>
    <col min="14614" max="14614" width="12" style="1" customWidth="1"/>
    <col min="14615" max="14615" width="8.28515625" style="1" customWidth="1"/>
    <col min="14616" max="14616" width="9.7109375" style="1" customWidth="1"/>
    <col min="14617" max="14617" width="10.5703125" style="1" customWidth="1"/>
    <col min="14618" max="14618" width="8.5703125" style="1" customWidth="1"/>
    <col min="14619" max="14619" width="9.140625" style="1" customWidth="1"/>
    <col min="14620" max="14620" width="12.7109375" style="1" customWidth="1"/>
    <col min="14621" max="14621" width="12" style="1" customWidth="1"/>
    <col min="14622" max="14622" width="13.140625" style="1" customWidth="1"/>
    <col min="14623" max="14623" width="13.42578125" style="1" customWidth="1"/>
    <col min="14624" max="14624" width="12.5703125" style="1" customWidth="1"/>
    <col min="14625" max="14625" width="6.85546875" style="1" customWidth="1"/>
    <col min="14626" max="14626" width="8" style="1" customWidth="1"/>
    <col min="14627" max="14627" width="4.140625" style="1" customWidth="1"/>
    <col min="14628" max="14628" width="15.7109375" style="1" customWidth="1"/>
    <col min="14629" max="14849" width="9.140625" style="1"/>
    <col min="14850" max="14850" width="3.140625" style="1" customWidth="1"/>
    <col min="14851" max="14851" width="11.140625" style="1" customWidth="1"/>
    <col min="14852" max="14852" width="9.7109375" style="1" customWidth="1"/>
    <col min="14853" max="14853" width="11.5703125" style="1" customWidth="1"/>
    <col min="14854" max="14854" width="11.28515625" style="1" customWidth="1"/>
    <col min="14855" max="14855" width="12.42578125" style="1" customWidth="1"/>
    <col min="14856" max="14856" width="13.5703125" style="1" customWidth="1"/>
    <col min="14857" max="14857" width="13.28515625" style="1" customWidth="1"/>
    <col min="14858" max="14858" width="11.28515625" style="1" customWidth="1"/>
    <col min="14859" max="14859" width="12.7109375" style="1" customWidth="1"/>
    <col min="14860" max="14860" width="12.85546875" style="1" customWidth="1"/>
    <col min="14861" max="14861" width="10.28515625" style="1" customWidth="1"/>
    <col min="14862" max="14862" width="10.7109375" style="1" customWidth="1"/>
    <col min="14863" max="14863" width="9.5703125" style="1" customWidth="1"/>
    <col min="14864" max="14864" width="10.28515625" style="1" customWidth="1"/>
    <col min="14865" max="14865" width="13.28515625" style="1" customWidth="1"/>
    <col min="14866" max="14867" width="3.5703125" style="1" customWidth="1"/>
    <col min="14868" max="14868" width="14.140625" style="1" customWidth="1"/>
    <col min="14869" max="14869" width="10.42578125" style="1" customWidth="1"/>
    <col min="14870" max="14870" width="12" style="1" customWidth="1"/>
    <col min="14871" max="14871" width="8.28515625" style="1" customWidth="1"/>
    <col min="14872" max="14872" width="9.7109375" style="1" customWidth="1"/>
    <col min="14873" max="14873" width="10.5703125" style="1" customWidth="1"/>
    <col min="14874" max="14874" width="8.5703125" style="1" customWidth="1"/>
    <col min="14875" max="14875" width="9.140625" style="1" customWidth="1"/>
    <col min="14876" max="14876" width="12.7109375" style="1" customWidth="1"/>
    <col min="14877" max="14877" width="12" style="1" customWidth="1"/>
    <col min="14878" max="14878" width="13.140625" style="1" customWidth="1"/>
    <col min="14879" max="14879" width="13.42578125" style="1" customWidth="1"/>
    <col min="14880" max="14880" width="12.5703125" style="1" customWidth="1"/>
    <col min="14881" max="14881" width="6.85546875" style="1" customWidth="1"/>
    <col min="14882" max="14882" width="8" style="1" customWidth="1"/>
    <col min="14883" max="14883" width="4.140625" style="1" customWidth="1"/>
    <col min="14884" max="14884" width="15.7109375" style="1" customWidth="1"/>
    <col min="14885" max="15105" width="9.140625" style="1"/>
    <col min="15106" max="15106" width="3.140625" style="1" customWidth="1"/>
    <col min="15107" max="15107" width="11.140625" style="1" customWidth="1"/>
    <col min="15108" max="15108" width="9.7109375" style="1" customWidth="1"/>
    <col min="15109" max="15109" width="11.5703125" style="1" customWidth="1"/>
    <col min="15110" max="15110" width="11.28515625" style="1" customWidth="1"/>
    <col min="15111" max="15111" width="12.42578125" style="1" customWidth="1"/>
    <col min="15112" max="15112" width="13.5703125" style="1" customWidth="1"/>
    <col min="15113" max="15113" width="13.28515625" style="1" customWidth="1"/>
    <col min="15114" max="15114" width="11.28515625" style="1" customWidth="1"/>
    <col min="15115" max="15115" width="12.7109375" style="1" customWidth="1"/>
    <col min="15116" max="15116" width="12.85546875" style="1" customWidth="1"/>
    <col min="15117" max="15117" width="10.28515625" style="1" customWidth="1"/>
    <col min="15118" max="15118" width="10.7109375" style="1" customWidth="1"/>
    <col min="15119" max="15119" width="9.5703125" style="1" customWidth="1"/>
    <col min="15120" max="15120" width="10.28515625" style="1" customWidth="1"/>
    <col min="15121" max="15121" width="13.28515625" style="1" customWidth="1"/>
    <col min="15122" max="15123" width="3.5703125" style="1" customWidth="1"/>
    <col min="15124" max="15124" width="14.140625" style="1" customWidth="1"/>
    <col min="15125" max="15125" width="10.42578125" style="1" customWidth="1"/>
    <col min="15126" max="15126" width="12" style="1" customWidth="1"/>
    <col min="15127" max="15127" width="8.28515625" style="1" customWidth="1"/>
    <col min="15128" max="15128" width="9.7109375" style="1" customWidth="1"/>
    <col min="15129" max="15129" width="10.5703125" style="1" customWidth="1"/>
    <col min="15130" max="15130" width="8.5703125" style="1" customWidth="1"/>
    <col min="15131" max="15131" width="9.140625" style="1" customWidth="1"/>
    <col min="15132" max="15132" width="12.7109375" style="1" customWidth="1"/>
    <col min="15133" max="15133" width="12" style="1" customWidth="1"/>
    <col min="15134" max="15134" width="13.140625" style="1" customWidth="1"/>
    <col min="15135" max="15135" width="13.42578125" style="1" customWidth="1"/>
    <col min="15136" max="15136" width="12.5703125" style="1" customWidth="1"/>
    <col min="15137" max="15137" width="6.85546875" style="1" customWidth="1"/>
    <col min="15138" max="15138" width="8" style="1" customWidth="1"/>
    <col min="15139" max="15139" width="4.140625" style="1" customWidth="1"/>
    <col min="15140" max="15140" width="15.7109375" style="1" customWidth="1"/>
    <col min="15141" max="15361" width="9.140625" style="1"/>
    <col min="15362" max="15362" width="3.140625" style="1" customWidth="1"/>
    <col min="15363" max="15363" width="11.140625" style="1" customWidth="1"/>
    <col min="15364" max="15364" width="9.7109375" style="1" customWidth="1"/>
    <col min="15365" max="15365" width="11.5703125" style="1" customWidth="1"/>
    <col min="15366" max="15366" width="11.28515625" style="1" customWidth="1"/>
    <col min="15367" max="15367" width="12.42578125" style="1" customWidth="1"/>
    <col min="15368" max="15368" width="13.5703125" style="1" customWidth="1"/>
    <col min="15369" max="15369" width="13.28515625" style="1" customWidth="1"/>
    <col min="15370" max="15370" width="11.28515625" style="1" customWidth="1"/>
    <col min="15371" max="15371" width="12.7109375" style="1" customWidth="1"/>
    <col min="15372" max="15372" width="12.85546875" style="1" customWidth="1"/>
    <col min="15373" max="15373" width="10.28515625" style="1" customWidth="1"/>
    <col min="15374" max="15374" width="10.7109375" style="1" customWidth="1"/>
    <col min="15375" max="15375" width="9.5703125" style="1" customWidth="1"/>
    <col min="15376" max="15376" width="10.28515625" style="1" customWidth="1"/>
    <col min="15377" max="15377" width="13.28515625" style="1" customWidth="1"/>
    <col min="15378" max="15379" width="3.5703125" style="1" customWidth="1"/>
    <col min="15380" max="15380" width="14.140625" style="1" customWidth="1"/>
    <col min="15381" max="15381" width="10.42578125" style="1" customWidth="1"/>
    <col min="15382" max="15382" width="12" style="1" customWidth="1"/>
    <col min="15383" max="15383" width="8.28515625" style="1" customWidth="1"/>
    <col min="15384" max="15384" width="9.7109375" style="1" customWidth="1"/>
    <col min="15385" max="15385" width="10.5703125" style="1" customWidth="1"/>
    <col min="15386" max="15386" width="8.5703125" style="1" customWidth="1"/>
    <col min="15387" max="15387" width="9.140625" style="1" customWidth="1"/>
    <col min="15388" max="15388" width="12.7109375" style="1" customWidth="1"/>
    <col min="15389" max="15389" width="12" style="1" customWidth="1"/>
    <col min="15390" max="15390" width="13.140625" style="1" customWidth="1"/>
    <col min="15391" max="15391" width="13.42578125" style="1" customWidth="1"/>
    <col min="15392" max="15392" width="12.5703125" style="1" customWidth="1"/>
    <col min="15393" max="15393" width="6.85546875" style="1" customWidth="1"/>
    <col min="15394" max="15394" width="8" style="1" customWidth="1"/>
    <col min="15395" max="15395" width="4.140625" style="1" customWidth="1"/>
    <col min="15396" max="15396" width="15.7109375" style="1" customWidth="1"/>
    <col min="15397" max="15617" width="9.140625" style="1"/>
    <col min="15618" max="15618" width="3.140625" style="1" customWidth="1"/>
    <col min="15619" max="15619" width="11.140625" style="1" customWidth="1"/>
    <col min="15620" max="15620" width="9.7109375" style="1" customWidth="1"/>
    <col min="15621" max="15621" width="11.5703125" style="1" customWidth="1"/>
    <col min="15622" max="15622" width="11.28515625" style="1" customWidth="1"/>
    <col min="15623" max="15623" width="12.42578125" style="1" customWidth="1"/>
    <col min="15624" max="15624" width="13.5703125" style="1" customWidth="1"/>
    <col min="15625" max="15625" width="13.28515625" style="1" customWidth="1"/>
    <col min="15626" max="15626" width="11.28515625" style="1" customWidth="1"/>
    <col min="15627" max="15627" width="12.7109375" style="1" customWidth="1"/>
    <col min="15628" max="15628" width="12.85546875" style="1" customWidth="1"/>
    <col min="15629" max="15629" width="10.28515625" style="1" customWidth="1"/>
    <col min="15630" max="15630" width="10.7109375" style="1" customWidth="1"/>
    <col min="15631" max="15631" width="9.5703125" style="1" customWidth="1"/>
    <col min="15632" max="15632" width="10.28515625" style="1" customWidth="1"/>
    <col min="15633" max="15633" width="13.28515625" style="1" customWidth="1"/>
    <col min="15634" max="15635" width="3.5703125" style="1" customWidth="1"/>
    <col min="15636" max="15636" width="14.140625" style="1" customWidth="1"/>
    <col min="15637" max="15637" width="10.42578125" style="1" customWidth="1"/>
    <col min="15638" max="15638" width="12" style="1" customWidth="1"/>
    <col min="15639" max="15639" width="8.28515625" style="1" customWidth="1"/>
    <col min="15640" max="15640" width="9.7109375" style="1" customWidth="1"/>
    <col min="15641" max="15641" width="10.5703125" style="1" customWidth="1"/>
    <col min="15642" max="15642" width="8.5703125" style="1" customWidth="1"/>
    <col min="15643" max="15643" width="9.140625" style="1" customWidth="1"/>
    <col min="15644" max="15644" width="12.7109375" style="1" customWidth="1"/>
    <col min="15645" max="15645" width="12" style="1" customWidth="1"/>
    <col min="15646" max="15646" width="13.140625" style="1" customWidth="1"/>
    <col min="15647" max="15647" width="13.42578125" style="1" customWidth="1"/>
    <col min="15648" max="15648" width="12.5703125" style="1" customWidth="1"/>
    <col min="15649" max="15649" width="6.85546875" style="1" customWidth="1"/>
    <col min="15650" max="15650" width="8" style="1" customWidth="1"/>
    <col min="15651" max="15651" width="4.140625" style="1" customWidth="1"/>
    <col min="15652" max="15652" width="15.7109375" style="1" customWidth="1"/>
    <col min="15653" max="15873" width="9.140625" style="1"/>
    <col min="15874" max="15874" width="3.140625" style="1" customWidth="1"/>
    <col min="15875" max="15875" width="11.140625" style="1" customWidth="1"/>
    <col min="15876" max="15876" width="9.7109375" style="1" customWidth="1"/>
    <col min="15877" max="15877" width="11.5703125" style="1" customWidth="1"/>
    <col min="15878" max="15878" width="11.28515625" style="1" customWidth="1"/>
    <col min="15879" max="15879" width="12.42578125" style="1" customWidth="1"/>
    <col min="15880" max="15880" width="13.5703125" style="1" customWidth="1"/>
    <col min="15881" max="15881" width="13.28515625" style="1" customWidth="1"/>
    <col min="15882" max="15882" width="11.28515625" style="1" customWidth="1"/>
    <col min="15883" max="15883" width="12.7109375" style="1" customWidth="1"/>
    <col min="15884" max="15884" width="12.85546875" style="1" customWidth="1"/>
    <col min="15885" max="15885" width="10.28515625" style="1" customWidth="1"/>
    <col min="15886" max="15886" width="10.7109375" style="1" customWidth="1"/>
    <col min="15887" max="15887" width="9.5703125" style="1" customWidth="1"/>
    <col min="15888" max="15888" width="10.28515625" style="1" customWidth="1"/>
    <col min="15889" max="15889" width="13.28515625" style="1" customWidth="1"/>
    <col min="15890" max="15891" width="3.5703125" style="1" customWidth="1"/>
    <col min="15892" max="15892" width="14.140625" style="1" customWidth="1"/>
    <col min="15893" max="15893" width="10.42578125" style="1" customWidth="1"/>
    <col min="15894" max="15894" width="12" style="1" customWidth="1"/>
    <col min="15895" max="15895" width="8.28515625" style="1" customWidth="1"/>
    <col min="15896" max="15896" width="9.7109375" style="1" customWidth="1"/>
    <col min="15897" max="15897" width="10.5703125" style="1" customWidth="1"/>
    <col min="15898" max="15898" width="8.5703125" style="1" customWidth="1"/>
    <col min="15899" max="15899" width="9.140625" style="1" customWidth="1"/>
    <col min="15900" max="15900" width="12.7109375" style="1" customWidth="1"/>
    <col min="15901" max="15901" width="12" style="1" customWidth="1"/>
    <col min="15902" max="15902" width="13.140625" style="1" customWidth="1"/>
    <col min="15903" max="15903" width="13.42578125" style="1" customWidth="1"/>
    <col min="15904" max="15904" width="12.5703125" style="1" customWidth="1"/>
    <col min="15905" max="15905" width="6.85546875" style="1" customWidth="1"/>
    <col min="15906" max="15906" width="8" style="1" customWidth="1"/>
    <col min="15907" max="15907" width="4.140625" style="1" customWidth="1"/>
    <col min="15908" max="15908" width="15.7109375" style="1" customWidth="1"/>
    <col min="15909" max="16129" width="9.140625" style="1"/>
    <col min="16130" max="16130" width="3.140625" style="1" customWidth="1"/>
    <col min="16131" max="16131" width="11.140625" style="1" customWidth="1"/>
    <col min="16132" max="16132" width="9.7109375" style="1" customWidth="1"/>
    <col min="16133" max="16133" width="11.5703125" style="1" customWidth="1"/>
    <col min="16134" max="16134" width="11.28515625" style="1" customWidth="1"/>
    <col min="16135" max="16135" width="12.42578125" style="1" customWidth="1"/>
    <col min="16136" max="16136" width="13.5703125" style="1" customWidth="1"/>
    <col min="16137" max="16137" width="13.28515625" style="1" customWidth="1"/>
    <col min="16138" max="16138" width="11.28515625" style="1" customWidth="1"/>
    <col min="16139" max="16139" width="12.7109375" style="1" customWidth="1"/>
    <col min="16140" max="16140" width="12.85546875" style="1" customWidth="1"/>
    <col min="16141" max="16141" width="10.28515625" style="1" customWidth="1"/>
    <col min="16142" max="16142" width="10.7109375" style="1" customWidth="1"/>
    <col min="16143" max="16143" width="9.5703125" style="1" customWidth="1"/>
    <col min="16144" max="16144" width="10.28515625" style="1" customWidth="1"/>
    <col min="16145" max="16145" width="13.28515625" style="1" customWidth="1"/>
    <col min="16146" max="16147" width="3.5703125" style="1" customWidth="1"/>
    <col min="16148" max="16148" width="14.140625" style="1" customWidth="1"/>
    <col min="16149" max="16149" width="10.42578125" style="1" customWidth="1"/>
    <col min="16150" max="16150" width="12" style="1" customWidth="1"/>
    <col min="16151" max="16151" width="8.28515625" style="1" customWidth="1"/>
    <col min="16152" max="16152" width="9.7109375" style="1" customWidth="1"/>
    <col min="16153" max="16153" width="10.5703125" style="1" customWidth="1"/>
    <col min="16154" max="16154" width="8.5703125" style="1" customWidth="1"/>
    <col min="16155" max="16155" width="9.140625" style="1" customWidth="1"/>
    <col min="16156" max="16156" width="12.7109375" style="1" customWidth="1"/>
    <col min="16157" max="16157" width="12" style="1" customWidth="1"/>
    <col min="16158" max="16158" width="13.140625" style="1" customWidth="1"/>
    <col min="16159" max="16159" width="13.42578125" style="1" customWidth="1"/>
    <col min="16160" max="16160" width="12.5703125" style="1" customWidth="1"/>
    <col min="16161" max="16161" width="6.85546875" style="1" customWidth="1"/>
    <col min="16162" max="16162" width="8" style="1" customWidth="1"/>
    <col min="16163" max="16163" width="4.140625" style="1" customWidth="1"/>
    <col min="16164" max="16164" width="15.7109375" style="1" customWidth="1"/>
    <col min="16165" max="16384" width="9.140625" style="1"/>
  </cols>
  <sheetData>
    <row r="1" spans="2:36" ht="28.5" customHeight="1">
      <c r="B1" s="400"/>
      <c r="C1" s="1179" t="s">
        <v>344</v>
      </c>
      <c r="D1" s="1179"/>
      <c r="E1" s="1179"/>
      <c r="F1" s="1179"/>
      <c r="G1" s="1179"/>
      <c r="H1" s="1179"/>
      <c r="I1" s="1179"/>
      <c r="J1" s="1179"/>
      <c r="K1" s="1179"/>
      <c r="L1" s="1179"/>
      <c r="M1" s="1179"/>
      <c r="N1" s="351"/>
      <c r="O1" s="351"/>
      <c r="P1" s="351"/>
      <c r="Q1" s="351"/>
      <c r="T1" s="1180" t="s">
        <v>345</v>
      </c>
      <c r="U1" s="1180"/>
      <c r="V1" s="1180"/>
      <c r="W1" s="1180"/>
      <c r="X1" s="1180"/>
      <c r="Y1" s="1180"/>
      <c r="Z1" s="1180"/>
      <c r="AA1" s="1180"/>
      <c r="AB1" s="1180"/>
      <c r="AC1" s="1180"/>
      <c r="AD1" s="1180"/>
      <c r="AE1" s="1180"/>
      <c r="AF1" s="1180"/>
      <c r="AG1" s="1180"/>
      <c r="AH1" s="1180"/>
      <c r="AI1" s="1180"/>
      <c r="AJ1" s="1180"/>
    </row>
    <row r="2" spans="2:36" ht="30" customHeight="1">
      <c r="B2" s="874" t="s">
        <v>26</v>
      </c>
      <c r="C2" s="874"/>
      <c r="D2" s="874"/>
      <c r="E2" s="874"/>
      <c r="F2" s="874"/>
      <c r="G2" s="874"/>
      <c r="H2" s="874"/>
      <c r="I2" s="874"/>
      <c r="J2" s="874"/>
      <c r="K2" s="874" t="s">
        <v>45</v>
      </c>
      <c r="L2" s="874"/>
      <c r="M2" s="874"/>
      <c r="N2" s="874"/>
      <c r="O2" s="874"/>
      <c r="P2" s="874"/>
      <c r="Q2" s="874"/>
      <c r="R2" s="353"/>
      <c r="S2" s="353"/>
      <c r="T2" s="1221" t="s">
        <v>69</v>
      </c>
      <c r="U2" s="1221"/>
      <c r="V2" s="1221"/>
      <c r="W2" s="1221"/>
      <c r="X2" s="1221"/>
      <c r="Y2" s="1221"/>
      <c r="Z2" s="1221"/>
      <c r="AA2" s="1221"/>
      <c r="AB2" s="1221"/>
      <c r="AC2" s="1221"/>
      <c r="AD2" s="1221"/>
      <c r="AE2" s="1221"/>
      <c r="AF2" s="1221"/>
      <c r="AG2" s="1221"/>
      <c r="AH2" s="1221"/>
      <c r="AI2" s="1221"/>
      <c r="AJ2" s="1221"/>
    </row>
    <row r="3" spans="2:36" ht="30" customHeight="1">
      <c r="B3" s="819" t="s">
        <v>99</v>
      </c>
      <c r="C3" s="819"/>
      <c r="D3" s="819"/>
      <c r="E3" s="819"/>
      <c r="F3" s="819"/>
      <c r="G3" s="819"/>
      <c r="H3" s="819"/>
      <c r="I3" s="819"/>
      <c r="J3" s="819"/>
      <c r="K3" s="819" t="s">
        <v>95</v>
      </c>
      <c r="L3" s="819"/>
      <c r="M3" s="819"/>
      <c r="N3" s="819"/>
      <c r="O3" s="819"/>
      <c r="P3" s="819"/>
      <c r="Q3" s="819"/>
      <c r="R3" s="353"/>
      <c r="S3" s="353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804" t="s">
        <v>174</v>
      </c>
      <c r="AI3" s="804"/>
      <c r="AJ3" s="804"/>
    </row>
    <row r="4" spans="2:36" ht="31.5" customHeight="1">
      <c r="B4" s="819" t="s">
        <v>100</v>
      </c>
      <c r="C4" s="819"/>
      <c r="D4" s="819"/>
      <c r="E4" s="819"/>
      <c r="F4" s="819"/>
      <c r="G4" s="819"/>
      <c r="H4" s="819"/>
      <c r="I4" s="819"/>
      <c r="J4" s="819"/>
      <c r="K4" s="819" t="s">
        <v>101</v>
      </c>
      <c r="L4" s="819"/>
      <c r="M4" s="819"/>
      <c r="N4" s="819"/>
      <c r="O4" s="819"/>
      <c r="P4" s="819"/>
      <c r="Q4" s="819"/>
      <c r="R4" s="356"/>
      <c r="S4" s="356"/>
      <c r="T4" s="1185" t="s">
        <v>346</v>
      </c>
      <c r="U4" s="1185"/>
      <c r="V4" s="853" t="s">
        <v>5</v>
      </c>
      <c r="W4" s="1623" t="s">
        <v>6</v>
      </c>
      <c r="X4" s="1185" t="s">
        <v>26</v>
      </c>
      <c r="Y4" s="1185"/>
      <c r="Z4" s="1621" t="s">
        <v>81</v>
      </c>
      <c r="AA4" s="1621" t="s">
        <v>347</v>
      </c>
      <c r="AB4" s="1185" t="s">
        <v>29</v>
      </c>
      <c r="AC4" s="1185" t="s">
        <v>30</v>
      </c>
      <c r="AD4" s="1195" t="s">
        <v>31</v>
      </c>
      <c r="AE4" s="1195"/>
      <c r="AF4" s="1195"/>
      <c r="AG4" s="1185" t="s">
        <v>198</v>
      </c>
      <c r="AH4" s="1185"/>
      <c r="AI4" s="1185"/>
      <c r="AJ4" s="1185" t="s">
        <v>199</v>
      </c>
    </row>
    <row r="5" spans="2:36" ht="37.5" customHeight="1">
      <c r="B5" s="819" t="s">
        <v>78</v>
      </c>
      <c r="C5" s="819"/>
      <c r="D5" s="819"/>
      <c r="E5" s="819"/>
      <c r="F5" s="819"/>
      <c r="G5" s="819"/>
      <c r="H5" s="819"/>
      <c r="I5" s="819"/>
      <c r="J5" s="819"/>
      <c r="O5" s="1625" t="s">
        <v>138</v>
      </c>
      <c r="P5" s="1625"/>
      <c r="Q5" s="1625"/>
      <c r="R5" s="356"/>
      <c r="S5" s="356"/>
      <c r="T5" s="1185"/>
      <c r="U5" s="1185"/>
      <c r="V5" s="853"/>
      <c r="W5" s="1624"/>
      <c r="X5" s="1185"/>
      <c r="Y5" s="1185"/>
      <c r="Z5" s="1622"/>
      <c r="AA5" s="1622"/>
      <c r="AB5" s="1185"/>
      <c r="AC5" s="1185"/>
      <c r="AD5" s="364" t="s">
        <v>92</v>
      </c>
      <c r="AE5" s="364" t="s">
        <v>93</v>
      </c>
      <c r="AF5" s="364" t="s">
        <v>102</v>
      </c>
      <c r="AG5" s="1185"/>
      <c r="AH5" s="1185"/>
      <c r="AI5" s="1185"/>
      <c r="AJ5" s="1185"/>
    </row>
    <row r="6" spans="2:36" ht="31.5" customHeight="1">
      <c r="B6" s="853" t="s">
        <v>5</v>
      </c>
      <c r="C6" s="853"/>
      <c r="D6" s="1263" t="s">
        <v>6</v>
      </c>
      <c r="E6" s="1629" t="s">
        <v>77</v>
      </c>
      <c r="F6" s="964" t="s">
        <v>323</v>
      </c>
      <c r="G6" s="965"/>
      <c r="H6" s="965"/>
      <c r="I6" s="966"/>
      <c r="J6" s="1631" t="s">
        <v>29</v>
      </c>
      <c r="K6" s="1632"/>
      <c r="L6" s="1629" t="s">
        <v>22</v>
      </c>
      <c r="M6" s="1190" t="s">
        <v>348</v>
      </c>
      <c r="N6" s="1633"/>
      <c r="O6" s="1634"/>
      <c r="P6" s="904" t="s">
        <v>320</v>
      </c>
      <c r="Q6" s="1033"/>
      <c r="R6" s="347"/>
      <c r="S6" s="347"/>
      <c r="T6" s="1231"/>
      <c r="U6" s="1626"/>
      <c r="V6" s="366"/>
      <c r="W6" s="367"/>
      <c r="X6" s="1627"/>
      <c r="Y6" s="1628"/>
      <c r="Z6" s="401"/>
      <c r="AA6" s="401"/>
      <c r="AB6" s="366"/>
      <c r="AC6" s="366"/>
      <c r="AD6" s="366"/>
      <c r="AE6" s="366"/>
      <c r="AF6" s="376"/>
      <c r="AG6" s="978"/>
      <c r="AH6" s="837"/>
      <c r="AI6" s="979"/>
      <c r="AJ6" s="376"/>
    </row>
    <row r="7" spans="2:36" ht="34.9" customHeight="1">
      <c r="B7" s="1263"/>
      <c r="C7" s="1263"/>
      <c r="D7" s="1264"/>
      <c r="E7" s="1630"/>
      <c r="F7" s="363" t="s">
        <v>78</v>
      </c>
      <c r="G7" s="340" t="s">
        <v>28</v>
      </c>
      <c r="H7" s="341" t="s">
        <v>27</v>
      </c>
      <c r="I7" s="340" t="s">
        <v>72</v>
      </c>
      <c r="J7" s="341" t="s">
        <v>75</v>
      </c>
      <c r="K7" s="364" t="s">
        <v>76</v>
      </c>
      <c r="L7" s="1630"/>
      <c r="M7" s="1635"/>
      <c r="N7" s="1636"/>
      <c r="O7" s="1637"/>
      <c r="P7" s="906"/>
      <c r="Q7" s="1034"/>
      <c r="R7" s="347"/>
      <c r="S7" s="347"/>
      <c r="T7" s="1231"/>
      <c r="U7" s="1626"/>
      <c r="V7" s="366"/>
      <c r="W7" s="367"/>
      <c r="X7" s="1627"/>
      <c r="Y7" s="1628"/>
      <c r="Z7" s="401"/>
      <c r="AA7" s="401"/>
      <c r="AB7" s="366"/>
      <c r="AC7" s="366"/>
      <c r="AD7" s="366"/>
      <c r="AE7" s="366"/>
      <c r="AF7" s="376"/>
      <c r="AG7" s="978"/>
      <c r="AH7" s="837"/>
      <c r="AI7" s="979"/>
      <c r="AJ7" s="376"/>
    </row>
    <row r="8" spans="2:36" ht="33" customHeight="1">
      <c r="B8" s="852"/>
      <c r="C8" s="852"/>
      <c r="D8" s="27"/>
      <c r="E8" s="27"/>
      <c r="F8" s="27"/>
      <c r="G8" s="27"/>
      <c r="H8" s="27"/>
      <c r="I8" s="27"/>
      <c r="J8" s="27"/>
      <c r="K8" s="27"/>
      <c r="L8" s="27"/>
      <c r="M8" s="952"/>
      <c r="N8" s="838"/>
      <c r="O8" s="878"/>
      <c r="P8" s="952"/>
      <c r="Q8" s="878"/>
      <c r="R8" s="347"/>
      <c r="S8" s="347"/>
      <c r="T8" s="1231"/>
      <c r="U8" s="1626"/>
      <c r="V8" s="366"/>
      <c r="W8" s="367"/>
      <c r="X8" s="1627"/>
      <c r="Y8" s="1628"/>
      <c r="Z8" s="367"/>
      <c r="AA8" s="367"/>
      <c r="AB8" s="366"/>
      <c r="AC8" s="366"/>
      <c r="AD8" s="366"/>
      <c r="AE8" s="366"/>
      <c r="AF8" s="376"/>
      <c r="AG8" s="978"/>
      <c r="AH8" s="837"/>
      <c r="AI8" s="979"/>
      <c r="AJ8" s="376"/>
    </row>
    <row r="9" spans="2:36" ht="33" customHeight="1">
      <c r="B9" s="852"/>
      <c r="C9" s="852"/>
      <c r="D9" s="27"/>
      <c r="E9" s="27"/>
      <c r="F9" s="27"/>
      <c r="G9" s="27"/>
      <c r="H9" s="27"/>
      <c r="I9" s="27"/>
      <c r="J9" s="27"/>
      <c r="K9" s="27"/>
      <c r="L9" s="27"/>
      <c r="M9" s="952"/>
      <c r="N9" s="838"/>
      <c r="O9" s="878"/>
      <c r="P9" s="952"/>
      <c r="Q9" s="878"/>
      <c r="R9" s="347"/>
      <c r="S9" s="347"/>
      <c r="T9" s="1231"/>
      <c r="U9" s="1626"/>
      <c r="V9" s="366"/>
      <c r="W9" s="367"/>
      <c r="X9" s="1627"/>
      <c r="Y9" s="1628"/>
      <c r="Z9" s="367"/>
      <c r="AA9" s="367"/>
      <c r="AB9" s="366"/>
      <c r="AC9" s="366"/>
      <c r="AD9" s="366"/>
      <c r="AE9" s="366"/>
      <c r="AF9" s="402"/>
      <c r="AG9" s="1291"/>
      <c r="AH9" s="1638"/>
      <c r="AI9" s="1292"/>
      <c r="AJ9" s="402"/>
    </row>
    <row r="10" spans="2:36" ht="33" customHeight="1">
      <c r="B10" s="1197"/>
      <c r="C10" s="1197"/>
      <c r="D10" s="177"/>
      <c r="E10" s="177"/>
      <c r="F10" s="177"/>
      <c r="G10" s="27"/>
      <c r="H10" s="27"/>
      <c r="I10" s="177"/>
      <c r="J10" s="177"/>
      <c r="K10" s="177"/>
      <c r="L10" s="177"/>
      <c r="M10" s="1116"/>
      <c r="N10" s="1198"/>
      <c r="O10" s="1117"/>
      <c r="P10" s="1116"/>
      <c r="Q10" s="1117"/>
      <c r="R10" s="347"/>
      <c r="S10" s="347"/>
      <c r="T10" s="952"/>
      <c r="U10" s="878"/>
      <c r="V10" s="27"/>
      <c r="W10" s="27"/>
      <c r="X10" s="952"/>
      <c r="Y10" s="878"/>
      <c r="Z10" s="27"/>
      <c r="AA10" s="27"/>
      <c r="AB10" s="27"/>
      <c r="AC10" s="27"/>
      <c r="AD10" s="27"/>
      <c r="AE10" s="27"/>
      <c r="AF10" s="27"/>
      <c r="AG10" s="952"/>
      <c r="AH10" s="838"/>
      <c r="AI10" s="878"/>
      <c r="AJ10" s="27"/>
    </row>
    <row r="11" spans="2:36" ht="33" customHeight="1">
      <c r="B11" s="852"/>
      <c r="C11" s="852"/>
      <c r="D11" s="177"/>
      <c r="E11" s="177"/>
      <c r="F11" s="177"/>
      <c r="G11" s="27"/>
      <c r="H11" s="27"/>
      <c r="I11" s="177"/>
      <c r="J11" s="177"/>
      <c r="K11" s="177"/>
      <c r="L11" s="177"/>
      <c r="M11" s="1116"/>
      <c r="N11" s="1198"/>
      <c r="O11" s="1117"/>
      <c r="P11" s="1116"/>
      <c r="Q11" s="1117"/>
      <c r="R11" s="347"/>
      <c r="S11" s="347"/>
      <c r="T11" s="952"/>
      <c r="U11" s="878"/>
      <c r="V11" s="27"/>
      <c r="W11" s="27"/>
      <c r="X11" s="952"/>
      <c r="Y11" s="878"/>
      <c r="Z11" s="27"/>
      <c r="AA11" s="27"/>
      <c r="AB11" s="27"/>
      <c r="AC11" s="27"/>
      <c r="AD11" s="27"/>
      <c r="AE11" s="27"/>
      <c r="AF11" s="27"/>
      <c r="AG11" s="952"/>
      <c r="AH11" s="838"/>
      <c r="AI11" s="878"/>
      <c r="AJ11" s="27"/>
    </row>
    <row r="12" spans="2:36" ht="33" customHeight="1">
      <c r="B12" s="1639"/>
      <c r="C12" s="1639"/>
      <c r="D12" s="177"/>
      <c r="E12" s="177"/>
      <c r="F12" s="177"/>
      <c r="G12" s="27"/>
      <c r="H12" s="27"/>
      <c r="I12" s="177"/>
      <c r="J12" s="177"/>
      <c r="K12" s="177"/>
      <c r="L12" s="177"/>
      <c r="M12" s="1116"/>
      <c r="N12" s="1198"/>
      <c r="O12" s="1117"/>
      <c r="P12" s="1116"/>
      <c r="Q12" s="1117"/>
      <c r="R12" s="347"/>
      <c r="S12" s="347"/>
      <c r="T12" s="852"/>
      <c r="U12" s="852"/>
      <c r="V12" s="27"/>
      <c r="W12" s="27"/>
      <c r="X12" s="952"/>
      <c r="Y12" s="878"/>
      <c r="Z12" s="27"/>
      <c r="AA12" s="27"/>
      <c r="AB12" s="27"/>
      <c r="AC12" s="27"/>
      <c r="AD12" s="27"/>
      <c r="AE12" s="27"/>
      <c r="AF12" s="27"/>
      <c r="AG12" s="952"/>
      <c r="AH12" s="838"/>
      <c r="AI12" s="878"/>
      <c r="AJ12" s="27"/>
    </row>
    <row r="13" spans="2:36" ht="33" customHeight="1">
      <c r="B13" s="1030"/>
      <c r="C13" s="1030"/>
      <c r="D13" s="177"/>
      <c r="E13" s="177"/>
      <c r="F13" s="177"/>
      <c r="G13" s="27"/>
      <c r="H13" s="27"/>
      <c r="I13" s="177"/>
      <c r="J13" s="177"/>
      <c r="K13" s="177"/>
      <c r="L13" s="177"/>
      <c r="M13" s="1116"/>
      <c r="N13" s="1198"/>
      <c r="O13" s="1117"/>
      <c r="P13" s="1116"/>
      <c r="Q13" s="1117"/>
      <c r="R13" s="347"/>
      <c r="S13" s="347"/>
      <c r="T13" s="952"/>
      <c r="U13" s="878"/>
      <c r="V13" s="27"/>
      <c r="W13" s="27"/>
      <c r="X13" s="952"/>
      <c r="Y13" s="878"/>
      <c r="Z13" s="27"/>
      <c r="AA13" s="27"/>
      <c r="AB13" s="27"/>
      <c r="AC13" s="27"/>
      <c r="AD13" s="27"/>
      <c r="AE13" s="27"/>
      <c r="AF13" s="27"/>
      <c r="AG13" s="952"/>
      <c r="AH13" s="838"/>
      <c r="AI13" s="878"/>
      <c r="AJ13" s="27"/>
    </row>
    <row r="14" spans="2:36" ht="34.5" customHeight="1">
      <c r="B14" s="1030"/>
      <c r="C14" s="1030"/>
      <c r="D14" s="177"/>
      <c r="E14" s="177"/>
      <c r="F14" s="177"/>
      <c r="G14" s="27"/>
      <c r="H14" s="27"/>
      <c r="I14" s="177"/>
      <c r="J14" s="177"/>
      <c r="K14" s="177"/>
      <c r="L14" s="177"/>
      <c r="M14" s="1116"/>
      <c r="N14" s="1198"/>
      <c r="O14" s="1117"/>
      <c r="P14" s="1116"/>
      <c r="Q14" s="1117"/>
      <c r="R14" s="347"/>
      <c r="S14" s="347"/>
      <c r="T14" s="818" t="s">
        <v>137</v>
      </c>
      <c r="U14" s="819"/>
      <c r="V14" s="819"/>
      <c r="W14" s="819"/>
      <c r="X14" s="819"/>
      <c r="Y14" s="819"/>
      <c r="Z14" s="819"/>
      <c r="AA14" s="819"/>
      <c r="AB14" s="819"/>
      <c r="AC14" s="819"/>
      <c r="AD14" s="819"/>
      <c r="AE14" s="819"/>
      <c r="AF14" s="819"/>
      <c r="AG14" s="819"/>
      <c r="AH14" s="819"/>
      <c r="AI14" s="819"/>
      <c r="AJ14" s="820"/>
    </row>
    <row r="15" spans="2:36" ht="33" customHeight="1">
      <c r="B15" s="1030"/>
      <c r="C15" s="1030"/>
      <c r="D15" s="177"/>
      <c r="E15" s="177"/>
      <c r="F15" s="177"/>
      <c r="G15" s="27"/>
      <c r="H15" s="27"/>
      <c r="I15" s="177"/>
      <c r="J15" s="177"/>
      <c r="K15" s="177"/>
      <c r="L15" s="177"/>
      <c r="M15" s="1116"/>
      <c r="N15" s="1198"/>
      <c r="O15" s="1117"/>
      <c r="P15" s="1116"/>
      <c r="Q15" s="1117"/>
      <c r="R15" s="347"/>
      <c r="S15" s="347"/>
      <c r="T15" s="804"/>
      <c r="U15" s="804"/>
      <c r="V15" s="804"/>
      <c r="W15" s="804"/>
      <c r="X15" s="804"/>
      <c r="Y15" s="804"/>
      <c r="Z15" s="804"/>
      <c r="AA15" s="804"/>
      <c r="AB15" s="804"/>
      <c r="AC15" s="804"/>
      <c r="AD15" s="804"/>
      <c r="AE15" s="804"/>
      <c r="AF15" s="804"/>
      <c r="AG15" s="804"/>
      <c r="AH15" s="804"/>
      <c r="AI15" s="804"/>
      <c r="AJ15" s="804"/>
    </row>
    <row r="16" spans="2:36" ht="33" customHeight="1">
      <c r="B16" s="852"/>
      <c r="C16" s="852"/>
      <c r="D16" s="177"/>
      <c r="E16" s="371"/>
      <c r="F16" s="371"/>
      <c r="G16" s="27"/>
      <c r="H16" s="27"/>
      <c r="I16" s="371"/>
      <c r="J16" s="371"/>
      <c r="K16" s="177"/>
      <c r="L16" s="177"/>
      <c r="M16" s="1116"/>
      <c r="N16" s="1198"/>
      <c r="O16" s="1117"/>
      <c r="P16" s="1116"/>
      <c r="Q16" s="1117"/>
      <c r="R16" s="347"/>
      <c r="S16" s="347"/>
      <c r="T16" s="838"/>
      <c r="U16" s="838"/>
      <c r="V16" s="838"/>
      <c r="W16" s="838"/>
      <c r="X16" s="838"/>
      <c r="Y16" s="838"/>
      <c r="Z16" s="838"/>
      <c r="AA16" s="838"/>
      <c r="AB16" s="838"/>
      <c r="AC16" s="838"/>
      <c r="AD16" s="838"/>
      <c r="AE16" s="838"/>
      <c r="AF16" s="838"/>
      <c r="AG16" s="838"/>
      <c r="AH16" s="838"/>
      <c r="AI16" s="838"/>
      <c r="AJ16" s="838"/>
    </row>
    <row r="17" spans="2:37" ht="33" customHeight="1">
      <c r="B17" s="1204"/>
      <c r="C17" s="1204"/>
      <c r="D17" s="177"/>
      <c r="E17" s="177"/>
      <c r="F17" s="177"/>
      <c r="G17" s="27"/>
      <c r="H17" s="27"/>
      <c r="I17" s="177"/>
      <c r="J17" s="177"/>
      <c r="K17" s="177"/>
      <c r="L17" s="177"/>
      <c r="M17" s="1116"/>
      <c r="N17" s="1198"/>
      <c r="O17" s="1117"/>
      <c r="P17" s="1116"/>
      <c r="Q17" s="1117"/>
      <c r="R17" s="347"/>
      <c r="S17" s="347"/>
      <c r="T17" s="1180" t="s">
        <v>349</v>
      </c>
      <c r="U17" s="1180"/>
      <c r="V17" s="1180"/>
      <c r="W17" s="1180"/>
      <c r="X17" s="1180"/>
      <c r="Y17" s="1180"/>
      <c r="Z17" s="1180"/>
      <c r="AA17" s="1180"/>
      <c r="AB17" s="1180"/>
      <c r="AC17" s="1180"/>
      <c r="AD17" s="1180"/>
      <c r="AE17" s="1180"/>
      <c r="AF17" s="1180"/>
      <c r="AG17" s="1180"/>
      <c r="AH17" s="1180"/>
      <c r="AI17" s="1180"/>
      <c r="AJ17" s="1180"/>
    </row>
    <row r="18" spans="2:37" ht="33" customHeight="1">
      <c r="B18" s="1197"/>
      <c r="C18" s="1197"/>
      <c r="D18" s="177"/>
      <c r="E18" s="177"/>
      <c r="F18" s="177"/>
      <c r="G18" s="27"/>
      <c r="H18" s="27"/>
      <c r="I18" s="177"/>
      <c r="J18" s="177"/>
      <c r="K18" s="177"/>
      <c r="L18" s="177"/>
      <c r="M18" s="1640"/>
      <c r="N18" s="1640"/>
      <c r="O18" s="1640"/>
      <c r="P18" s="1640"/>
      <c r="Q18" s="1640"/>
      <c r="R18" s="347"/>
      <c r="S18" s="347"/>
      <c r="T18" s="874" t="s">
        <v>44</v>
      </c>
      <c r="U18" s="874"/>
      <c r="V18" s="874"/>
      <c r="W18" s="874"/>
      <c r="X18" s="874"/>
      <c r="Y18" s="874"/>
      <c r="Z18" s="874"/>
      <c r="AA18" s="874"/>
      <c r="AB18" s="874"/>
      <c r="AC18" s="874"/>
      <c r="AD18" s="874"/>
      <c r="AE18" s="874"/>
      <c r="AF18" s="874"/>
      <c r="AG18" s="874"/>
      <c r="AH18" s="874"/>
      <c r="AI18" s="874"/>
      <c r="AJ18" s="874"/>
    </row>
    <row r="19" spans="2:37" ht="33" customHeight="1">
      <c r="B19" s="1197"/>
      <c r="C19" s="1197"/>
      <c r="D19" s="27"/>
      <c r="E19" s="27"/>
      <c r="F19" s="27"/>
      <c r="G19" s="27"/>
      <c r="H19" s="27"/>
      <c r="I19" s="27"/>
      <c r="J19" s="27"/>
      <c r="K19" s="27"/>
      <c r="L19" s="27"/>
      <c r="M19" s="852"/>
      <c r="N19" s="852"/>
      <c r="O19" s="852"/>
      <c r="P19" s="852"/>
      <c r="Q19" s="852"/>
      <c r="R19" s="347"/>
      <c r="S19" s="347"/>
      <c r="AH19" s="804" t="s">
        <v>350</v>
      </c>
      <c r="AI19" s="804"/>
      <c r="AJ19" s="804"/>
    </row>
    <row r="20" spans="2:37" ht="33" customHeight="1">
      <c r="B20" s="819" t="s">
        <v>137</v>
      </c>
      <c r="C20" s="819"/>
      <c r="D20" s="819"/>
      <c r="E20" s="819"/>
      <c r="F20" s="819"/>
      <c r="G20" s="819"/>
      <c r="H20" s="819"/>
      <c r="I20" s="819"/>
      <c r="J20" s="819"/>
      <c r="K20" s="819"/>
      <c r="L20" s="819"/>
      <c r="M20" s="819"/>
      <c r="N20" s="819"/>
      <c r="O20" s="819"/>
      <c r="P20" s="819"/>
      <c r="Q20" s="819"/>
      <c r="R20" s="347"/>
      <c r="S20" s="347"/>
      <c r="T20" s="1642" t="s">
        <v>73</v>
      </c>
      <c r="U20" s="1185" t="s">
        <v>6</v>
      </c>
      <c r="V20" s="1621" t="s">
        <v>81</v>
      </c>
      <c r="W20" s="1185" t="s">
        <v>278</v>
      </c>
      <c r="X20" s="1185"/>
      <c r="Y20" s="1185"/>
      <c r="Z20" s="1185" t="s">
        <v>279</v>
      </c>
      <c r="AA20" s="1185"/>
      <c r="AB20" s="1185"/>
      <c r="AC20" s="1185" t="s">
        <v>29</v>
      </c>
      <c r="AD20" s="1185"/>
      <c r="AE20" s="1185" t="s">
        <v>22</v>
      </c>
      <c r="AF20" s="1185" t="s">
        <v>253</v>
      </c>
      <c r="AG20" s="1185"/>
      <c r="AH20" s="1185"/>
      <c r="AI20" s="1185" t="s">
        <v>254</v>
      </c>
      <c r="AJ20" s="1185"/>
    </row>
    <row r="21" spans="2:37" ht="33" customHeight="1">
      <c r="B21" s="1641"/>
      <c r="C21" s="1641"/>
      <c r="D21" s="1641"/>
      <c r="E21" s="1641"/>
      <c r="F21" s="1641"/>
      <c r="G21" s="1641"/>
      <c r="H21" s="1641"/>
      <c r="I21" s="1641"/>
      <c r="J21" s="1641"/>
      <c r="K21" s="1641"/>
      <c r="L21" s="1641"/>
      <c r="M21" s="1641"/>
      <c r="N21" s="1641"/>
      <c r="O21" s="1641"/>
      <c r="P21" s="1641"/>
      <c r="Q21" s="1641"/>
      <c r="R21" s="347"/>
      <c r="S21" s="347"/>
      <c r="T21" s="1643"/>
      <c r="U21" s="1621"/>
      <c r="V21" s="1622"/>
      <c r="W21" s="1621"/>
      <c r="X21" s="1621"/>
      <c r="Y21" s="1621"/>
      <c r="Z21" s="1621"/>
      <c r="AA21" s="1621"/>
      <c r="AB21" s="1621"/>
      <c r="AC21" s="403" t="s">
        <v>75</v>
      </c>
      <c r="AD21" s="403" t="s">
        <v>76</v>
      </c>
      <c r="AE21" s="1621"/>
      <c r="AF21" s="1621"/>
      <c r="AG21" s="1621"/>
      <c r="AH21" s="1621"/>
      <c r="AI21" s="1621"/>
      <c r="AJ21" s="1621"/>
    </row>
    <row r="22" spans="2:37" ht="33" customHeight="1"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838"/>
      <c r="R22" s="347"/>
      <c r="S22" s="347"/>
      <c r="T22" s="367"/>
      <c r="U22" s="367"/>
      <c r="V22" s="367"/>
      <c r="W22" s="1197"/>
      <c r="X22" s="1197"/>
      <c r="Y22" s="1197"/>
      <c r="Z22" s="1197"/>
      <c r="AA22" s="1197"/>
      <c r="AB22" s="1197"/>
      <c r="AC22" s="367"/>
      <c r="AD22" s="367"/>
      <c r="AE22" s="367"/>
      <c r="AF22" s="1197"/>
      <c r="AG22" s="1197"/>
      <c r="AH22" s="1197"/>
      <c r="AI22" s="1030"/>
      <c r="AJ22" s="1030"/>
    </row>
    <row r="23" spans="2:37" ht="33" customHeight="1">
      <c r="B23" s="1641" t="s">
        <v>351</v>
      </c>
      <c r="C23" s="1641"/>
      <c r="D23" s="1641"/>
      <c r="E23" s="1641"/>
      <c r="F23" s="1641"/>
      <c r="G23" s="1641"/>
      <c r="H23" s="1641"/>
      <c r="I23" s="1641"/>
      <c r="J23" s="1641"/>
      <c r="K23" s="1641"/>
      <c r="L23" s="1641"/>
      <c r="M23" s="1641"/>
      <c r="N23" s="1641"/>
      <c r="O23" s="1641"/>
      <c r="P23" s="1641"/>
      <c r="Q23" s="1641"/>
      <c r="R23" s="347"/>
      <c r="S23" s="347"/>
      <c r="T23" s="367"/>
      <c r="U23" s="367"/>
      <c r="V23" s="367"/>
      <c r="W23" s="1197"/>
      <c r="X23" s="1197"/>
      <c r="Y23" s="1197"/>
      <c r="Z23" s="1197"/>
      <c r="AA23" s="1197"/>
      <c r="AB23" s="1197"/>
      <c r="AC23" s="367"/>
      <c r="AD23" s="367"/>
      <c r="AE23" s="367"/>
      <c r="AF23" s="1197"/>
      <c r="AG23" s="1197"/>
      <c r="AH23" s="1197"/>
      <c r="AI23" s="1197"/>
      <c r="AJ23" s="1197"/>
    </row>
    <row r="24" spans="2:37" ht="33" customHeight="1">
      <c r="B24" s="824" t="s">
        <v>69</v>
      </c>
      <c r="C24" s="824"/>
      <c r="D24" s="824"/>
      <c r="E24" s="824"/>
      <c r="F24" s="824"/>
      <c r="G24" s="824"/>
      <c r="H24" s="824"/>
      <c r="I24" s="824"/>
      <c r="J24" s="824"/>
      <c r="K24" s="824"/>
      <c r="L24" s="824"/>
      <c r="M24" s="824"/>
      <c r="N24" s="824"/>
      <c r="O24" s="824"/>
      <c r="P24" s="824"/>
      <c r="Q24" s="824"/>
      <c r="R24" s="347"/>
      <c r="S24" s="347"/>
      <c r="T24" s="387"/>
      <c r="U24" s="387"/>
      <c r="V24" s="387"/>
      <c r="W24" s="1644"/>
      <c r="X24" s="1644"/>
      <c r="Y24" s="1644"/>
      <c r="Z24" s="1644"/>
      <c r="AA24" s="1644"/>
      <c r="AB24" s="1644"/>
      <c r="AC24" s="387"/>
      <c r="AD24" s="387"/>
      <c r="AE24" s="387"/>
      <c r="AF24" s="1644"/>
      <c r="AG24" s="1644"/>
      <c r="AH24" s="1644"/>
      <c r="AI24" s="1644"/>
      <c r="AJ24" s="1644"/>
    </row>
    <row r="25" spans="2:37" ht="28.5" customHeight="1">
      <c r="B25" s="404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824" t="s">
        <v>117</v>
      </c>
      <c r="P25" s="824"/>
      <c r="Q25" s="824"/>
      <c r="R25" s="347"/>
      <c r="S25" s="347"/>
      <c r="T25" s="27"/>
      <c r="U25" s="27"/>
      <c r="V25" s="27"/>
      <c r="W25" s="852"/>
      <c r="X25" s="852"/>
      <c r="Y25" s="852"/>
      <c r="Z25" s="852"/>
      <c r="AA25" s="852"/>
      <c r="AB25" s="852"/>
      <c r="AC25" s="27"/>
      <c r="AD25" s="27"/>
      <c r="AE25" s="27"/>
      <c r="AF25" s="852"/>
      <c r="AG25" s="852"/>
      <c r="AH25" s="852"/>
      <c r="AI25" s="852"/>
      <c r="AJ25" s="852"/>
    </row>
    <row r="26" spans="2:37" ht="30" customHeight="1">
      <c r="B26" s="1181" t="s">
        <v>5</v>
      </c>
      <c r="C26" s="1181"/>
      <c r="D26" s="1222" t="s">
        <v>6</v>
      </c>
      <c r="E26" s="1222" t="s">
        <v>20</v>
      </c>
      <c r="F26" s="1222" t="s">
        <v>47</v>
      </c>
      <c r="G26" s="1218" t="s">
        <v>21</v>
      </c>
      <c r="H26" s="1224"/>
      <c r="I26" s="1219"/>
      <c r="J26" s="1225" t="s">
        <v>337</v>
      </c>
      <c r="K26" s="1226"/>
      <c r="L26" s="1225" t="s">
        <v>198</v>
      </c>
      <c r="M26" s="1232"/>
      <c r="N26" s="1226"/>
      <c r="O26" s="1225" t="s">
        <v>199</v>
      </c>
      <c r="P26" s="1232"/>
      <c r="Q26" s="1226"/>
      <c r="R26" s="347"/>
      <c r="S26" s="347"/>
      <c r="T26" s="27"/>
      <c r="U26" s="27"/>
      <c r="V26" s="405"/>
      <c r="W26" s="1185"/>
      <c r="X26" s="1185"/>
      <c r="Y26" s="1185"/>
      <c r="Z26" s="1185"/>
      <c r="AA26" s="1185"/>
      <c r="AB26" s="1185"/>
      <c r="AC26" s="405"/>
      <c r="AD26" s="405"/>
      <c r="AE26" s="405"/>
      <c r="AF26" s="852"/>
      <c r="AG26" s="852"/>
      <c r="AH26" s="852"/>
      <c r="AI26" s="852"/>
      <c r="AJ26" s="852"/>
      <c r="AK26" s="31"/>
    </row>
    <row r="27" spans="2:37" ht="31.5" customHeight="1">
      <c r="B27" s="1181"/>
      <c r="C27" s="1181"/>
      <c r="D27" s="1223"/>
      <c r="E27" s="1223"/>
      <c r="F27" s="1223"/>
      <c r="G27" s="391" t="s">
        <v>92</v>
      </c>
      <c r="H27" s="391" t="s">
        <v>93</v>
      </c>
      <c r="I27" s="391" t="s">
        <v>102</v>
      </c>
      <c r="J27" s="1227"/>
      <c r="K27" s="1228"/>
      <c r="L27" s="1227"/>
      <c r="M27" s="1233"/>
      <c r="N27" s="1228"/>
      <c r="O27" s="1227"/>
      <c r="P27" s="1233"/>
      <c r="Q27" s="1228"/>
      <c r="R27" s="347"/>
      <c r="S27" s="347"/>
      <c r="T27" s="27"/>
      <c r="U27" s="27"/>
      <c r="V27" s="367"/>
      <c r="W27" s="1197"/>
      <c r="X27" s="1197"/>
      <c r="Y27" s="1197"/>
      <c r="Z27" s="1197"/>
      <c r="AA27" s="1197"/>
      <c r="AB27" s="1197"/>
      <c r="AC27" s="367"/>
      <c r="AD27" s="405"/>
      <c r="AE27" s="405"/>
      <c r="AF27" s="852"/>
      <c r="AG27" s="852"/>
      <c r="AH27" s="852"/>
      <c r="AI27" s="852"/>
      <c r="AJ27" s="852"/>
    </row>
    <row r="28" spans="2:37" ht="27" customHeight="1">
      <c r="B28" s="852"/>
      <c r="C28" s="852"/>
      <c r="D28" s="394"/>
      <c r="E28" s="394"/>
      <c r="F28" s="394"/>
      <c r="G28" s="394"/>
      <c r="H28" s="394"/>
      <c r="I28" s="394"/>
      <c r="J28" s="1231"/>
      <c r="K28" s="1082"/>
      <c r="L28" s="1231"/>
      <c r="M28" s="1081"/>
      <c r="N28" s="1082"/>
      <c r="O28" s="841"/>
      <c r="P28" s="1081"/>
      <c r="Q28" s="1082"/>
      <c r="R28" s="347"/>
      <c r="S28" s="347"/>
      <c r="T28" s="27"/>
      <c r="U28" s="27"/>
      <c r="V28" s="27"/>
      <c r="W28" s="952"/>
      <c r="X28" s="838"/>
      <c r="Y28" s="878"/>
      <c r="Z28" s="952"/>
      <c r="AA28" s="838"/>
      <c r="AB28" s="878"/>
      <c r="AC28" s="27"/>
      <c r="AD28" s="27"/>
      <c r="AE28" s="27"/>
      <c r="AF28" s="952"/>
      <c r="AG28" s="838"/>
      <c r="AH28" s="878"/>
      <c r="AI28" s="952"/>
      <c r="AJ28" s="878"/>
    </row>
    <row r="29" spans="2:37" ht="33" customHeight="1">
      <c r="B29" s="1645"/>
      <c r="C29" s="1645"/>
      <c r="D29" s="394"/>
      <c r="E29" s="394"/>
      <c r="F29" s="394"/>
      <c r="G29" s="394"/>
      <c r="H29" s="394"/>
      <c r="I29" s="394"/>
      <c r="J29" s="1231"/>
      <c r="K29" s="1082"/>
      <c r="L29" s="1231"/>
      <c r="M29" s="1081"/>
      <c r="N29" s="1082"/>
      <c r="O29" s="841"/>
      <c r="P29" s="1081"/>
      <c r="Q29" s="1082"/>
      <c r="R29" s="347"/>
      <c r="S29" s="347"/>
      <c r="T29" s="27"/>
      <c r="U29" s="27"/>
      <c r="V29" s="27"/>
      <c r="W29" s="952"/>
      <c r="X29" s="838"/>
      <c r="Y29" s="878"/>
      <c r="Z29" s="952"/>
      <c r="AA29" s="838"/>
      <c r="AB29" s="878"/>
      <c r="AC29" s="27"/>
      <c r="AD29" s="27"/>
      <c r="AE29" s="27"/>
      <c r="AF29" s="952"/>
      <c r="AG29" s="838"/>
      <c r="AH29" s="878"/>
      <c r="AI29" s="952"/>
      <c r="AJ29" s="878"/>
      <c r="AK29" s="406"/>
    </row>
    <row r="30" spans="2:37" ht="30" customHeight="1">
      <c r="B30" s="804" t="s">
        <v>137</v>
      </c>
      <c r="C30" s="804"/>
      <c r="D30" s="804"/>
      <c r="E30" s="804"/>
      <c r="F30" s="804"/>
      <c r="G30" s="804"/>
      <c r="H30" s="804"/>
      <c r="I30" s="804"/>
      <c r="J30" s="804"/>
      <c r="K30" s="804"/>
      <c r="L30" s="804"/>
      <c r="M30" s="804"/>
      <c r="N30" s="804"/>
      <c r="O30" s="804"/>
      <c r="P30" s="804"/>
      <c r="Q30" s="804"/>
      <c r="R30" s="347"/>
      <c r="S30" s="347"/>
      <c r="T30" s="874" t="s">
        <v>137</v>
      </c>
      <c r="U30" s="874"/>
      <c r="V30" s="874"/>
      <c r="W30" s="874"/>
      <c r="X30" s="874"/>
      <c r="Y30" s="874"/>
      <c r="Z30" s="874"/>
      <c r="AA30" s="874"/>
      <c r="AB30" s="874"/>
      <c r="AC30" s="874"/>
      <c r="AD30" s="874"/>
      <c r="AE30" s="874"/>
      <c r="AF30" s="874"/>
      <c r="AG30" s="874"/>
      <c r="AH30" s="874"/>
      <c r="AI30" s="874"/>
      <c r="AJ30" s="874"/>
      <c r="AK30" s="407"/>
    </row>
    <row r="31" spans="2:37" ht="33" customHeight="1">
      <c r="C31" s="880" t="s">
        <v>132</v>
      </c>
      <c r="D31" s="880"/>
      <c r="E31" s="880"/>
      <c r="F31" s="880"/>
      <c r="G31" s="880"/>
      <c r="H31" s="880"/>
      <c r="I31" s="880"/>
      <c r="J31" s="880"/>
      <c r="K31" s="880"/>
      <c r="L31" s="880"/>
      <c r="M31" s="880"/>
      <c r="N31" s="880"/>
      <c r="O31" s="880"/>
      <c r="P31" s="880"/>
      <c r="Q31" s="880"/>
      <c r="R31" s="347"/>
      <c r="S31" s="347"/>
      <c r="T31" s="924"/>
      <c r="U31" s="924"/>
      <c r="V31" s="924"/>
      <c r="W31" s="924"/>
      <c r="X31" s="924"/>
      <c r="Y31" s="924"/>
      <c r="Z31" s="924"/>
      <c r="AA31" s="924"/>
      <c r="AB31" s="924"/>
      <c r="AC31" s="924"/>
      <c r="AD31" s="924"/>
      <c r="AE31" s="924"/>
      <c r="AF31" s="924"/>
      <c r="AG31" s="924"/>
      <c r="AH31" s="924"/>
      <c r="AI31" s="924"/>
      <c r="AJ31" s="924"/>
    </row>
    <row r="32" spans="2:37" ht="34.5" customHeight="1">
      <c r="C32" s="978" t="s">
        <v>29</v>
      </c>
      <c r="D32" s="979"/>
      <c r="E32" s="978"/>
      <c r="F32" s="837"/>
      <c r="G32" s="979"/>
      <c r="H32" s="978" t="s">
        <v>191</v>
      </c>
      <c r="I32" s="979"/>
      <c r="J32" s="978"/>
      <c r="K32" s="837"/>
      <c r="L32" s="837"/>
      <c r="M32" s="979"/>
      <c r="N32" s="978" t="s">
        <v>55</v>
      </c>
      <c r="O32" s="979"/>
      <c r="P32" s="978"/>
      <c r="Q32" s="979"/>
      <c r="R32" s="347"/>
      <c r="S32" s="347"/>
      <c r="T32" s="1167"/>
      <c r="U32" s="1167"/>
      <c r="V32" s="1167"/>
      <c r="W32" s="1167"/>
      <c r="X32" s="1167"/>
      <c r="Y32" s="1167"/>
      <c r="Z32" s="1167"/>
      <c r="AA32" s="1167"/>
      <c r="AB32" s="1167"/>
      <c r="AC32" s="1167"/>
      <c r="AD32" s="1167"/>
      <c r="AE32" s="1167"/>
      <c r="AF32" s="1167"/>
      <c r="AG32" s="1167"/>
      <c r="AH32" s="1167"/>
      <c r="AI32" s="1167"/>
      <c r="AJ32" s="1167"/>
    </row>
    <row r="33" spans="2:37" ht="28.5" customHeight="1">
      <c r="B33" s="408"/>
      <c r="C33" s="1180" t="s">
        <v>352</v>
      </c>
      <c r="D33" s="1180"/>
      <c r="E33" s="1180"/>
      <c r="F33" s="1180"/>
      <c r="G33" s="1180"/>
      <c r="H33" s="1180"/>
      <c r="I33" s="1180"/>
      <c r="J33" s="1180"/>
      <c r="K33" s="1180"/>
      <c r="L33" s="1180"/>
      <c r="M33" s="1180"/>
      <c r="N33" s="1180"/>
      <c r="O33" s="1180"/>
      <c r="P33" s="1180"/>
      <c r="Q33" s="1180"/>
      <c r="R33" s="347"/>
      <c r="S33" s="347"/>
      <c r="T33" s="1646" t="s">
        <v>353</v>
      </c>
      <c r="U33" s="1646"/>
      <c r="V33" s="1646"/>
      <c r="W33" s="1646"/>
      <c r="X33" s="1646"/>
      <c r="Y33" s="1646"/>
      <c r="Z33" s="1646"/>
      <c r="AA33" s="1646"/>
      <c r="AB33" s="1646"/>
      <c r="AC33" s="1646"/>
      <c r="AD33" s="1646"/>
      <c r="AE33" s="1646"/>
      <c r="AF33" s="1646"/>
      <c r="AG33" s="1646"/>
      <c r="AH33" s="1646"/>
      <c r="AI33" s="1646"/>
      <c r="AJ33" s="1646"/>
    </row>
    <row r="34" spans="2:37" ht="24" customHeight="1">
      <c r="B34" s="352"/>
      <c r="O34" s="874" t="s">
        <v>118</v>
      </c>
      <c r="P34" s="874"/>
      <c r="Q34" s="874"/>
      <c r="R34" s="347"/>
      <c r="S34" s="347"/>
      <c r="T34" s="874" t="s">
        <v>101</v>
      </c>
      <c r="U34" s="874"/>
      <c r="V34" s="874"/>
      <c r="W34" s="874"/>
      <c r="X34" s="874"/>
      <c r="Y34" s="874"/>
      <c r="Z34" s="874"/>
      <c r="AA34" s="874"/>
      <c r="AB34" s="874"/>
      <c r="AC34" s="874"/>
      <c r="AD34" s="874"/>
      <c r="AE34" s="874"/>
      <c r="AF34" s="874"/>
      <c r="AG34" s="874"/>
      <c r="AH34" s="874"/>
      <c r="AI34" s="874"/>
      <c r="AJ34" s="874"/>
    </row>
    <row r="35" spans="2:37" ht="34.5" customHeight="1">
      <c r="B35" s="1647" t="s">
        <v>66</v>
      </c>
      <c r="C35" s="1647"/>
      <c r="D35" s="1225" t="s">
        <v>79</v>
      </c>
      <c r="E35" s="1232"/>
      <c r="F35" s="1232"/>
      <c r="G35" s="1232"/>
      <c r="H35" s="1226"/>
      <c r="I35" s="1648" t="s">
        <v>80</v>
      </c>
      <c r="J35" s="1649"/>
      <c r="K35" s="1650"/>
      <c r="L35" s="1651" t="s">
        <v>29</v>
      </c>
      <c r="M35" s="1651"/>
      <c r="N35" s="1647" t="s">
        <v>22</v>
      </c>
      <c r="O35" s="1647" t="s">
        <v>354</v>
      </c>
      <c r="P35" s="1647"/>
      <c r="Q35" s="1647" t="s">
        <v>355</v>
      </c>
      <c r="R35" s="347"/>
      <c r="S35" s="347"/>
      <c r="AH35" s="804" t="s">
        <v>121</v>
      </c>
      <c r="AI35" s="804"/>
      <c r="AJ35" s="804"/>
    </row>
    <row r="36" spans="2:37" ht="34.5" customHeight="1">
      <c r="B36" s="1647"/>
      <c r="C36" s="1647"/>
      <c r="D36" s="1227"/>
      <c r="E36" s="1233"/>
      <c r="F36" s="1233"/>
      <c r="G36" s="1233"/>
      <c r="H36" s="1228"/>
      <c r="I36" s="409" t="s">
        <v>71</v>
      </c>
      <c r="J36" s="409" t="s">
        <v>28</v>
      </c>
      <c r="K36" s="409" t="s">
        <v>72</v>
      </c>
      <c r="L36" s="409" t="s">
        <v>75</v>
      </c>
      <c r="M36" s="409" t="s">
        <v>58</v>
      </c>
      <c r="N36" s="1647"/>
      <c r="O36" s="1647"/>
      <c r="P36" s="1647"/>
      <c r="Q36" s="1647"/>
      <c r="R36" s="347"/>
      <c r="S36" s="347"/>
      <c r="T36" s="1185" t="s">
        <v>73</v>
      </c>
      <c r="U36" s="1185"/>
      <c r="V36" s="1185" t="s">
        <v>6</v>
      </c>
      <c r="W36" s="1185" t="s">
        <v>82</v>
      </c>
      <c r="X36" s="1185"/>
      <c r="Y36" s="1185"/>
      <c r="Z36" s="1185" t="s">
        <v>83</v>
      </c>
      <c r="AA36" s="1185"/>
      <c r="AB36" s="1185"/>
      <c r="AC36" s="1185" t="s">
        <v>29</v>
      </c>
      <c r="AD36" s="1185"/>
      <c r="AE36" s="1185" t="s">
        <v>22</v>
      </c>
      <c r="AF36" s="1185" t="s">
        <v>253</v>
      </c>
      <c r="AG36" s="1185"/>
      <c r="AH36" s="1185"/>
      <c r="AI36" s="1185" t="s">
        <v>254</v>
      </c>
      <c r="AJ36" s="1185"/>
    </row>
    <row r="37" spans="2:37" ht="34.9" customHeight="1">
      <c r="B37" s="1644"/>
      <c r="C37" s="1644"/>
      <c r="D37" s="1036"/>
      <c r="E37" s="1037"/>
      <c r="F37" s="1037"/>
      <c r="G37" s="1037"/>
      <c r="H37" s="1038"/>
      <c r="I37" s="410"/>
      <c r="J37" s="410"/>
      <c r="K37" s="410"/>
      <c r="L37" s="410"/>
      <c r="M37" s="410"/>
      <c r="N37" s="27"/>
      <c r="O37" s="952"/>
      <c r="P37" s="878"/>
      <c r="Q37" s="27"/>
      <c r="R37" s="347"/>
      <c r="S37" s="347"/>
      <c r="T37" s="1621"/>
      <c r="U37" s="1621"/>
      <c r="V37" s="1621"/>
      <c r="W37" s="1621"/>
      <c r="X37" s="1621"/>
      <c r="Y37" s="1621"/>
      <c r="Z37" s="1621"/>
      <c r="AA37" s="1621"/>
      <c r="AB37" s="1621"/>
      <c r="AC37" s="411" t="s">
        <v>75</v>
      </c>
      <c r="AD37" s="411" t="s">
        <v>76</v>
      </c>
      <c r="AE37" s="1621"/>
      <c r="AF37" s="1621"/>
      <c r="AG37" s="1621"/>
      <c r="AH37" s="1621"/>
      <c r="AI37" s="1621"/>
      <c r="AJ37" s="1621"/>
      <c r="AK37" s="400"/>
    </row>
    <row r="38" spans="2:37" ht="34.9" customHeight="1">
      <c r="B38" s="1644"/>
      <c r="C38" s="1644"/>
      <c r="D38" s="1036"/>
      <c r="E38" s="1037"/>
      <c r="F38" s="1037"/>
      <c r="G38" s="1037"/>
      <c r="H38" s="1038"/>
      <c r="I38" s="410"/>
      <c r="J38" s="410"/>
      <c r="K38" s="410"/>
      <c r="L38" s="410"/>
      <c r="M38" s="410"/>
      <c r="N38" s="27"/>
      <c r="O38" s="952"/>
      <c r="P38" s="878"/>
      <c r="Q38" s="27"/>
      <c r="R38" s="347"/>
      <c r="S38" s="347"/>
      <c r="T38" s="1197"/>
      <c r="U38" s="1197"/>
      <c r="V38" s="367"/>
      <c r="W38" s="1197"/>
      <c r="X38" s="1197"/>
      <c r="Y38" s="1197"/>
      <c r="Z38" s="1197"/>
      <c r="AA38" s="1197"/>
      <c r="AB38" s="1197"/>
      <c r="AC38" s="367"/>
      <c r="AD38" s="367"/>
      <c r="AE38" s="367"/>
      <c r="AF38" s="1197"/>
      <c r="AG38" s="1197"/>
      <c r="AH38" s="1197"/>
      <c r="AI38" s="1030"/>
      <c r="AJ38" s="1030"/>
      <c r="AK38" s="412"/>
    </row>
    <row r="39" spans="2:37" ht="34.9" customHeight="1">
      <c r="B39" s="1644"/>
      <c r="C39" s="1644"/>
      <c r="D39" s="1036"/>
      <c r="E39" s="1037"/>
      <c r="F39" s="1037"/>
      <c r="G39" s="1037"/>
      <c r="H39" s="1038"/>
      <c r="I39" s="410"/>
      <c r="J39" s="410"/>
      <c r="K39" s="410"/>
      <c r="L39" s="410"/>
      <c r="M39" s="410"/>
      <c r="N39" s="27"/>
      <c r="O39" s="952"/>
      <c r="P39" s="878"/>
      <c r="Q39" s="27"/>
      <c r="R39" s="347"/>
      <c r="S39" s="347"/>
      <c r="T39" s="1197"/>
      <c r="U39" s="1197"/>
      <c r="V39" s="367"/>
      <c r="W39" s="1197"/>
      <c r="X39" s="1197"/>
      <c r="Y39" s="1197"/>
      <c r="Z39" s="1197"/>
      <c r="AA39" s="1197"/>
      <c r="AB39" s="1197"/>
      <c r="AC39" s="367"/>
      <c r="AD39" s="367"/>
      <c r="AE39" s="367"/>
      <c r="AF39" s="1197"/>
      <c r="AG39" s="1197"/>
      <c r="AH39" s="1197"/>
      <c r="AI39" s="1197"/>
      <c r="AJ39" s="1197"/>
      <c r="AK39" s="412"/>
    </row>
    <row r="40" spans="2:37" ht="34.9" customHeight="1">
      <c r="B40" s="1644"/>
      <c r="C40" s="1644"/>
      <c r="D40" s="1036"/>
      <c r="E40" s="1037"/>
      <c r="F40" s="1037"/>
      <c r="G40" s="1037"/>
      <c r="H40" s="1038"/>
      <c r="I40" s="410"/>
      <c r="J40" s="410"/>
      <c r="K40" s="410"/>
      <c r="L40" s="410"/>
      <c r="M40" s="410"/>
      <c r="N40" s="27"/>
      <c r="O40" s="952"/>
      <c r="P40" s="878"/>
      <c r="Q40" s="27"/>
      <c r="R40" s="347"/>
      <c r="S40" s="347"/>
      <c r="T40" s="1644"/>
      <c r="U40" s="1644"/>
      <c r="V40" s="387"/>
      <c r="W40" s="1644"/>
      <c r="X40" s="1644"/>
      <c r="Y40" s="1644"/>
      <c r="Z40" s="1644"/>
      <c r="AA40" s="1644"/>
      <c r="AB40" s="1644"/>
      <c r="AC40" s="387"/>
      <c r="AD40" s="387"/>
      <c r="AE40" s="387"/>
      <c r="AF40" s="1644"/>
      <c r="AG40" s="1644"/>
      <c r="AH40" s="1644"/>
      <c r="AI40" s="1644"/>
      <c r="AJ40" s="1644"/>
      <c r="AK40" s="413"/>
    </row>
    <row r="41" spans="2:37" ht="34.9" customHeight="1">
      <c r="B41" s="1644"/>
      <c r="C41" s="1644"/>
      <c r="D41" s="1036"/>
      <c r="E41" s="1037"/>
      <c r="F41" s="1037"/>
      <c r="G41" s="1037"/>
      <c r="H41" s="1038"/>
      <c r="I41" s="410"/>
      <c r="J41" s="410"/>
      <c r="K41" s="410"/>
      <c r="L41" s="410"/>
      <c r="M41" s="410"/>
      <c r="N41" s="27"/>
      <c r="O41" s="952"/>
      <c r="P41" s="878"/>
      <c r="Q41" s="27"/>
      <c r="R41" s="347"/>
      <c r="S41" s="347"/>
      <c r="T41" s="852"/>
      <c r="U41" s="852"/>
      <c r="V41" s="27"/>
      <c r="W41" s="852"/>
      <c r="X41" s="852"/>
      <c r="Y41" s="852"/>
      <c r="Z41" s="852"/>
      <c r="AA41" s="852"/>
      <c r="AB41" s="852"/>
      <c r="AC41" s="27"/>
      <c r="AD41" s="27"/>
      <c r="AE41" s="27"/>
      <c r="AF41" s="852"/>
      <c r="AG41" s="852"/>
      <c r="AH41" s="852"/>
      <c r="AI41" s="852"/>
      <c r="AJ41" s="852"/>
      <c r="AK41" s="344"/>
    </row>
    <row r="42" spans="2:37" ht="34.9" customHeight="1">
      <c r="B42" s="1030"/>
      <c r="C42" s="1030"/>
      <c r="D42" s="1036"/>
      <c r="E42" s="1037"/>
      <c r="F42" s="1037"/>
      <c r="G42" s="1037"/>
      <c r="H42" s="1038"/>
      <c r="I42" s="139"/>
      <c r="J42" s="139"/>
      <c r="K42" s="139"/>
      <c r="L42" s="139"/>
      <c r="M42" s="139"/>
      <c r="N42" s="27"/>
      <c r="O42" s="952"/>
      <c r="P42" s="878"/>
      <c r="Q42" s="27"/>
      <c r="R42" s="347"/>
      <c r="S42" s="347"/>
      <c r="T42" s="852"/>
      <c r="U42" s="852"/>
      <c r="V42" s="405"/>
      <c r="W42" s="1185"/>
      <c r="X42" s="1185"/>
      <c r="Y42" s="1185"/>
      <c r="Z42" s="1185"/>
      <c r="AA42" s="1185"/>
      <c r="AB42" s="1185"/>
      <c r="AC42" s="405"/>
      <c r="AD42" s="405"/>
      <c r="AE42" s="405"/>
      <c r="AF42" s="852"/>
      <c r="AG42" s="852"/>
      <c r="AH42" s="852"/>
      <c r="AI42" s="852"/>
      <c r="AJ42" s="852"/>
      <c r="AK42" s="344"/>
    </row>
    <row r="43" spans="2:37" ht="34.9" customHeight="1">
      <c r="B43" s="1030"/>
      <c r="C43" s="1030"/>
      <c r="D43" s="1036"/>
      <c r="E43" s="1037"/>
      <c r="F43" s="1037"/>
      <c r="G43" s="1037"/>
      <c r="H43" s="1038"/>
      <c r="I43" s="139"/>
      <c r="J43" s="139"/>
      <c r="K43" s="139"/>
      <c r="L43" s="139"/>
      <c r="M43" s="139"/>
      <c r="N43" s="27"/>
      <c r="O43" s="952"/>
      <c r="P43" s="878"/>
      <c r="Q43" s="27"/>
      <c r="R43" s="347"/>
      <c r="S43" s="347"/>
      <c r="T43" s="852"/>
      <c r="U43" s="852"/>
      <c r="V43" s="367"/>
      <c r="W43" s="1197"/>
      <c r="X43" s="1197"/>
      <c r="Y43" s="1197"/>
      <c r="Z43" s="1197"/>
      <c r="AA43" s="1197"/>
      <c r="AB43" s="1197"/>
      <c r="AC43" s="367"/>
      <c r="AD43" s="405"/>
      <c r="AE43" s="405"/>
      <c r="AF43" s="852"/>
      <c r="AG43" s="852"/>
      <c r="AH43" s="852"/>
      <c r="AI43" s="852"/>
      <c r="AJ43" s="852"/>
      <c r="AK43" s="344"/>
    </row>
    <row r="44" spans="2:37" ht="34.9" customHeight="1">
      <c r="B44" s="1030"/>
      <c r="C44" s="1030"/>
      <c r="D44" s="1036"/>
      <c r="E44" s="1037"/>
      <c r="F44" s="1037"/>
      <c r="G44" s="1037"/>
      <c r="H44" s="1038"/>
      <c r="I44" s="139"/>
      <c r="J44" s="139"/>
      <c r="K44" s="139"/>
      <c r="L44" s="139"/>
      <c r="M44" s="139"/>
      <c r="N44" s="27"/>
      <c r="O44" s="952"/>
      <c r="P44" s="878"/>
      <c r="Q44" s="27"/>
      <c r="R44" s="347"/>
      <c r="S44" s="347"/>
      <c r="T44" s="952"/>
      <c r="U44" s="878"/>
      <c r="V44" s="27"/>
      <c r="W44" s="952"/>
      <c r="X44" s="838"/>
      <c r="Y44" s="878"/>
      <c r="Z44" s="952"/>
      <c r="AA44" s="838"/>
      <c r="AB44" s="878"/>
      <c r="AC44" s="27"/>
      <c r="AD44" s="27"/>
      <c r="AE44" s="27"/>
      <c r="AF44" s="952"/>
      <c r="AG44" s="838"/>
      <c r="AH44" s="878"/>
      <c r="AI44" s="952"/>
      <c r="AJ44" s="878"/>
      <c r="AK44" s="344"/>
    </row>
    <row r="45" spans="2:37" ht="34.9" customHeight="1">
      <c r="B45" s="1030"/>
      <c r="C45" s="1030"/>
      <c r="D45" s="1036"/>
      <c r="E45" s="1037"/>
      <c r="F45" s="1037"/>
      <c r="G45" s="1037"/>
      <c r="H45" s="1038"/>
      <c r="I45" s="139"/>
      <c r="J45" s="139"/>
      <c r="K45" s="139"/>
      <c r="L45" s="139"/>
      <c r="M45" s="139"/>
      <c r="N45" s="27"/>
      <c r="O45" s="952"/>
      <c r="P45" s="878"/>
      <c r="Q45" s="27"/>
      <c r="R45" s="347"/>
      <c r="S45" s="347"/>
      <c r="T45" s="952"/>
      <c r="U45" s="1079"/>
      <c r="V45" s="27"/>
      <c r="W45" s="952"/>
      <c r="X45" s="1078"/>
      <c r="Y45" s="1079"/>
      <c r="Z45" s="952"/>
      <c r="AA45" s="1078"/>
      <c r="AB45" s="1079"/>
      <c r="AC45" s="27"/>
      <c r="AD45" s="27"/>
      <c r="AE45" s="27"/>
      <c r="AF45" s="952"/>
      <c r="AG45" s="1078"/>
      <c r="AH45" s="1079"/>
      <c r="AI45" s="952"/>
      <c r="AJ45" s="1079"/>
      <c r="AK45" s="344"/>
    </row>
    <row r="46" spans="2:37" ht="34.9" customHeight="1">
      <c r="B46" s="1653"/>
      <c r="C46" s="1653"/>
      <c r="D46" s="952"/>
      <c r="E46" s="838"/>
      <c r="F46" s="838"/>
      <c r="G46" s="838"/>
      <c r="H46" s="878"/>
      <c r="I46" s="27"/>
      <c r="J46" s="27"/>
      <c r="K46" s="27"/>
      <c r="L46" s="27"/>
      <c r="M46" s="27"/>
      <c r="N46" s="27"/>
      <c r="O46" s="952"/>
      <c r="P46" s="878"/>
      <c r="Q46" s="27"/>
      <c r="R46" s="347"/>
      <c r="S46" s="347"/>
      <c r="T46" s="874" t="s">
        <v>137</v>
      </c>
      <c r="U46" s="874"/>
      <c r="V46" s="874"/>
      <c r="W46" s="874"/>
      <c r="X46" s="874"/>
      <c r="Y46" s="874"/>
      <c r="Z46" s="874"/>
      <c r="AA46" s="874"/>
      <c r="AB46" s="874"/>
      <c r="AC46" s="874"/>
      <c r="AD46" s="874"/>
      <c r="AE46" s="874"/>
      <c r="AF46" s="874"/>
      <c r="AG46" s="874"/>
      <c r="AH46" s="874"/>
      <c r="AI46" s="874"/>
      <c r="AJ46" s="874"/>
      <c r="AK46" s="406"/>
    </row>
    <row r="47" spans="2:37" ht="34.9" customHeight="1">
      <c r="B47" s="819" t="s">
        <v>137</v>
      </c>
      <c r="C47" s="819"/>
      <c r="D47" s="819"/>
      <c r="E47" s="819"/>
      <c r="F47" s="819"/>
      <c r="G47" s="819"/>
      <c r="H47" s="819"/>
      <c r="I47" s="819"/>
      <c r="J47" s="819"/>
      <c r="K47" s="819"/>
      <c r="L47" s="819"/>
      <c r="M47" s="819"/>
      <c r="N47" s="819"/>
      <c r="O47" s="819"/>
      <c r="P47" s="819"/>
      <c r="Q47" s="819"/>
      <c r="R47" s="347"/>
      <c r="S47" s="347"/>
      <c r="T47" s="838"/>
      <c r="U47" s="838"/>
      <c r="V47" s="838"/>
      <c r="W47" s="838"/>
      <c r="X47" s="838"/>
      <c r="Y47" s="838"/>
      <c r="Z47" s="838"/>
      <c r="AA47" s="838"/>
      <c r="AB47" s="838"/>
      <c r="AC47" s="838"/>
      <c r="AD47" s="838"/>
      <c r="AE47" s="838"/>
      <c r="AF47" s="838"/>
      <c r="AG47" s="838"/>
      <c r="AH47" s="838"/>
      <c r="AI47" s="838"/>
      <c r="AJ47" s="838"/>
    </row>
    <row r="48" spans="2:37" ht="34.9" customHeight="1">
      <c r="T48" s="397"/>
      <c r="U48" s="397"/>
      <c r="V48" s="397"/>
      <c r="W48" s="397"/>
      <c r="X48" s="397"/>
      <c r="Y48" s="397"/>
      <c r="Z48" s="397"/>
      <c r="AA48" s="397"/>
      <c r="AB48" s="397"/>
      <c r="AC48" s="397"/>
      <c r="AD48" s="397"/>
      <c r="AE48" s="397"/>
      <c r="AF48" s="397"/>
      <c r="AG48" s="397"/>
      <c r="AH48" s="397"/>
      <c r="AI48" s="397"/>
      <c r="AJ48" s="397"/>
    </row>
    <row r="49" spans="20:36" ht="34.9" customHeight="1"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</row>
    <row r="79" spans="3:17" ht="34.9" customHeight="1">
      <c r="C79" s="1179"/>
      <c r="D79" s="1179"/>
      <c r="E79" s="1179"/>
      <c r="F79" s="1179"/>
      <c r="G79" s="1179"/>
      <c r="H79" s="1179"/>
      <c r="I79" s="1179"/>
      <c r="J79" s="1179"/>
      <c r="K79" s="1179"/>
      <c r="L79" s="1179"/>
      <c r="M79" s="1179"/>
      <c r="N79" s="1179"/>
      <c r="O79" s="1179"/>
      <c r="P79" s="1179"/>
      <c r="Q79" s="1179"/>
    </row>
    <row r="90" spans="20:36" ht="34.9" customHeight="1">
      <c r="T90" s="414"/>
      <c r="U90" s="414"/>
      <c r="V90" s="414"/>
      <c r="W90" s="414"/>
      <c r="X90" s="414"/>
      <c r="Y90" s="414"/>
      <c r="Z90" s="414"/>
      <c r="AA90" s="414"/>
      <c r="AB90" s="414"/>
      <c r="AC90" s="414"/>
      <c r="AD90" s="414"/>
      <c r="AE90" s="414"/>
      <c r="AF90" s="414"/>
      <c r="AG90" s="414"/>
      <c r="AH90" s="32"/>
      <c r="AI90" s="32"/>
      <c r="AJ90" s="32"/>
    </row>
    <row r="91" spans="20:36" ht="34.9" customHeight="1"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42"/>
      <c r="AI91" s="42"/>
      <c r="AJ91" s="42"/>
    </row>
    <row r="92" spans="20:36" ht="34.9" customHeight="1">
      <c r="T92" s="415"/>
      <c r="U92" s="415"/>
      <c r="V92" s="415"/>
      <c r="W92" s="415"/>
      <c r="X92" s="416"/>
      <c r="Y92" s="416"/>
      <c r="Z92" s="416"/>
      <c r="AA92" s="416"/>
      <c r="AB92" s="416"/>
      <c r="AC92" s="415"/>
      <c r="AD92" s="415"/>
      <c r="AE92" s="415"/>
      <c r="AF92" s="415"/>
      <c r="AG92" s="415"/>
      <c r="AH92" s="415"/>
      <c r="AI92" s="415"/>
      <c r="AJ92" s="415"/>
    </row>
    <row r="93" spans="20:36" ht="34.9" customHeight="1">
      <c r="T93" s="415"/>
      <c r="U93" s="415"/>
      <c r="V93" s="415"/>
      <c r="W93" s="415"/>
      <c r="X93" s="415"/>
      <c r="Y93" s="415"/>
      <c r="Z93" s="415"/>
      <c r="AA93" s="415"/>
      <c r="AB93" s="415"/>
      <c r="AC93" s="415"/>
      <c r="AD93" s="415"/>
      <c r="AE93" s="415"/>
      <c r="AF93" s="415"/>
      <c r="AG93" s="415"/>
      <c r="AH93" s="415"/>
      <c r="AI93" s="415"/>
      <c r="AJ93" s="415"/>
    </row>
    <row r="94" spans="20:36" ht="34.9" customHeight="1">
      <c r="T94" s="417"/>
      <c r="U94" s="417"/>
      <c r="V94" s="417"/>
      <c r="W94" s="417"/>
      <c r="X94" s="417"/>
      <c r="Y94" s="417"/>
      <c r="Z94" s="417"/>
      <c r="AA94" s="417"/>
      <c r="AB94" s="417"/>
      <c r="AC94" s="418"/>
      <c r="AD94" s="418"/>
      <c r="AE94" s="418"/>
      <c r="AF94" s="418"/>
      <c r="AG94" s="418"/>
      <c r="AH94" s="42"/>
      <c r="AI94" s="42"/>
      <c r="AJ94" s="42"/>
    </row>
    <row r="95" spans="20:36" ht="34.9" customHeight="1">
      <c r="T95" s="417"/>
      <c r="U95" s="417"/>
      <c r="V95" s="417"/>
      <c r="W95" s="417"/>
      <c r="X95" s="417"/>
      <c r="Y95" s="417"/>
      <c r="Z95" s="417"/>
      <c r="AA95" s="417"/>
      <c r="AB95" s="417"/>
      <c r="AC95" s="418"/>
      <c r="AD95" s="418"/>
      <c r="AE95" s="418"/>
      <c r="AF95" s="418"/>
      <c r="AG95" s="418"/>
      <c r="AH95" s="42"/>
      <c r="AI95" s="42"/>
      <c r="AJ95" s="42"/>
    </row>
    <row r="96" spans="20:36" ht="34.9" customHeight="1"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</row>
    <row r="97" spans="3:36" ht="34.9" customHeight="1">
      <c r="T97" s="419"/>
      <c r="U97" s="419"/>
      <c r="V97" s="419"/>
      <c r="W97" s="419"/>
      <c r="X97" s="419"/>
      <c r="Y97" s="419"/>
      <c r="Z97" s="419"/>
      <c r="AA97" s="419"/>
      <c r="AB97" s="419"/>
      <c r="AC97" s="419"/>
      <c r="AD97" s="419"/>
      <c r="AE97" s="419"/>
      <c r="AF97" s="419"/>
      <c r="AG97" s="37"/>
      <c r="AH97" s="37"/>
      <c r="AI97" s="37"/>
      <c r="AJ97" s="37"/>
    </row>
    <row r="98" spans="3:36" ht="34.9" customHeight="1"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</row>
    <row r="99" spans="3:36" ht="34.9" customHeight="1"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</row>
    <row r="100" spans="3:36" ht="34.9" customHeight="1"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</row>
    <row r="101" spans="3:36" ht="34.9" customHeight="1"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32"/>
      <c r="AE101" s="32"/>
      <c r="AF101" s="32"/>
      <c r="AG101" s="32"/>
      <c r="AH101" s="42"/>
      <c r="AI101" s="42"/>
      <c r="AJ101" s="42"/>
    </row>
    <row r="102" spans="3:36" ht="34.9" customHeight="1">
      <c r="T102" s="420"/>
      <c r="U102" s="420"/>
      <c r="V102" s="44"/>
      <c r="W102" s="421"/>
      <c r="X102" s="421"/>
      <c r="Y102" s="421"/>
      <c r="Z102" s="421"/>
      <c r="AA102" s="421"/>
      <c r="AB102" s="421"/>
      <c r="AC102" s="32"/>
      <c r="AD102" s="32"/>
      <c r="AE102" s="44"/>
      <c r="AF102" s="415"/>
      <c r="AG102" s="415"/>
      <c r="AH102" s="415"/>
      <c r="AI102" s="44"/>
      <c r="AJ102" s="44"/>
    </row>
    <row r="103" spans="3:36" ht="34.9" customHeight="1">
      <c r="C103" s="400"/>
      <c r="D103" s="400"/>
      <c r="E103" s="400"/>
      <c r="F103" s="400"/>
      <c r="G103" s="400"/>
      <c r="H103" s="400"/>
      <c r="I103" s="400"/>
      <c r="J103" s="400"/>
      <c r="K103" s="400"/>
      <c r="L103" s="400"/>
      <c r="M103" s="400"/>
      <c r="N103" s="400"/>
      <c r="O103" s="400"/>
      <c r="P103" s="400"/>
      <c r="Q103" s="400"/>
      <c r="T103" s="420"/>
      <c r="U103" s="420"/>
      <c r="V103" s="44"/>
      <c r="W103" s="38"/>
      <c r="X103" s="38"/>
      <c r="Y103" s="422"/>
      <c r="Z103" s="422"/>
      <c r="AA103" s="422"/>
      <c r="AB103" s="38"/>
      <c r="AC103" s="422"/>
      <c r="AD103" s="354"/>
      <c r="AE103" s="44"/>
      <c r="AF103" s="415"/>
      <c r="AG103" s="415"/>
      <c r="AH103" s="415"/>
      <c r="AI103" s="44"/>
      <c r="AJ103" s="44"/>
    </row>
    <row r="104" spans="3:36" ht="34.9" customHeight="1">
      <c r="C104" s="423"/>
      <c r="D104" s="423"/>
      <c r="E104" s="423"/>
      <c r="F104" s="423"/>
      <c r="G104" s="424"/>
      <c r="H104" s="424"/>
      <c r="I104" s="424"/>
      <c r="J104" s="424"/>
      <c r="K104" s="425"/>
      <c r="L104" s="425"/>
      <c r="M104" s="423"/>
      <c r="N104" s="423"/>
      <c r="O104" s="423"/>
      <c r="P104" s="423"/>
      <c r="Q104" s="423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</row>
    <row r="105" spans="3:36" ht="34.9" customHeight="1">
      <c r="C105" s="423"/>
      <c r="D105" s="423"/>
      <c r="E105" s="423"/>
      <c r="F105" s="423"/>
      <c r="G105" s="424"/>
      <c r="H105" s="424"/>
      <c r="I105" s="424"/>
      <c r="J105" s="424"/>
      <c r="K105" s="424"/>
      <c r="L105" s="424"/>
      <c r="M105" s="423"/>
      <c r="N105" s="423"/>
      <c r="O105" s="423"/>
      <c r="P105" s="423"/>
      <c r="Q105" s="423"/>
      <c r="T105" s="354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</row>
    <row r="106" spans="3:36" ht="34.9" customHeight="1">
      <c r="C106" s="426"/>
      <c r="D106" s="427"/>
      <c r="E106" s="427"/>
      <c r="F106" s="426"/>
      <c r="G106" s="426"/>
      <c r="H106" s="426"/>
      <c r="I106" s="426"/>
      <c r="J106" s="426"/>
      <c r="K106" s="426"/>
      <c r="L106" s="426"/>
      <c r="M106" s="426"/>
      <c r="T106" s="37"/>
      <c r="U106" s="37"/>
      <c r="V106" s="37"/>
      <c r="W106" s="37"/>
      <c r="X106" s="32"/>
      <c r="Y106" s="32"/>
      <c r="Z106" s="32"/>
      <c r="AA106" s="32"/>
      <c r="AB106" s="37"/>
      <c r="AC106" s="37"/>
      <c r="AD106" s="37"/>
      <c r="AE106" s="37"/>
      <c r="AF106" s="37"/>
      <c r="AG106" s="37"/>
      <c r="AH106" s="37"/>
      <c r="AI106" s="37"/>
      <c r="AJ106" s="37"/>
    </row>
    <row r="107" spans="3:36" ht="34.9" customHeight="1">
      <c r="C107" s="426"/>
      <c r="D107" s="427"/>
      <c r="E107" s="427"/>
      <c r="F107" s="426"/>
      <c r="G107" s="426"/>
      <c r="H107" s="426"/>
      <c r="I107" s="426"/>
      <c r="J107" s="426"/>
      <c r="K107" s="426"/>
      <c r="L107" s="426"/>
      <c r="M107" s="426"/>
      <c r="T107" s="37"/>
      <c r="U107" s="37"/>
      <c r="V107" s="37"/>
      <c r="W107" s="37"/>
      <c r="X107" s="32"/>
      <c r="Y107" s="32"/>
      <c r="Z107" s="32"/>
      <c r="AA107" s="32"/>
      <c r="AB107" s="37"/>
      <c r="AC107" s="37"/>
      <c r="AD107" s="37"/>
      <c r="AE107" s="37"/>
      <c r="AF107" s="37"/>
      <c r="AG107" s="37"/>
      <c r="AH107" s="37"/>
      <c r="AI107" s="37"/>
      <c r="AJ107" s="37"/>
    </row>
    <row r="108" spans="3:36" ht="34.9" customHeight="1">
      <c r="C108" s="426"/>
      <c r="D108" s="427"/>
      <c r="E108" s="427"/>
      <c r="F108" s="426"/>
      <c r="G108" s="426"/>
      <c r="H108" s="426"/>
      <c r="I108" s="426"/>
      <c r="J108" s="426"/>
      <c r="K108" s="426"/>
      <c r="L108" s="426"/>
      <c r="M108" s="426"/>
      <c r="T108" s="37"/>
      <c r="U108" s="37"/>
      <c r="V108" s="37"/>
      <c r="W108" s="37"/>
      <c r="X108" s="32"/>
      <c r="Y108" s="32"/>
      <c r="Z108" s="32"/>
      <c r="AA108" s="32"/>
      <c r="AB108" s="37"/>
      <c r="AC108" s="37"/>
      <c r="AD108" s="37"/>
      <c r="AE108" s="37"/>
      <c r="AF108" s="37"/>
      <c r="AG108" s="37"/>
      <c r="AH108" s="37"/>
      <c r="AI108" s="37"/>
      <c r="AJ108" s="37"/>
    </row>
    <row r="109" spans="3:36" ht="34.9" customHeight="1">
      <c r="C109" s="426"/>
      <c r="D109" s="427"/>
      <c r="E109" s="427"/>
      <c r="F109" s="426"/>
      <c r="G109" s="426"/>
      <c r="H109" s="426"/>
      <c r="I109" s="426"/>
      <c r="J109" s="426"/>
      <c r="K109" s="426"/>
      <c r="L109" s="426"/>
      <c r="M109" s="426"/>
      <c r="T109" s="37"/>
      <c r="U109" s="37"/>
      <c r="V109" s="37"/>
      <c r="W109" s="37"/>
      <c r="X109" s="32"/>
      <c r="Y109" s="32"/>
      <c r="Z109" s="32"/>
      <c r="AA109" s="32"/>
      <c r="AB109" s="37"/>
      <c r="AC109" s="37"/>
      <c r="AD109" s="37"/>
      <c r="AE109" s="37"/>
      <c r="AF109" s="37"/>
      <c r="AG109" s="37"/>
      <c r="AH109" s="37"/>
      <c r="AI109" s="37"/>
      <c r="AJ109" s="37"/>
    </row>
    <row r="110" spans="3:36" ht="34.9" customHeight="1">
      <c r="C110" s="426"/>
      <c r="D110" s="427"/>
      <c r="E110" s="427"/>
      <c r="F110" s="426"/>
      <c r="G110" s="426"/>
      <c r="H110" s="426"/>
      <c r="I110" s="426"/>
      <c r="J110" s="426"/>
      <c r="K110" s="426"/>
      <c r="L110" s="426"/>
      <c r="M110" s="426"/>
      <c r="T110" s="37"/>
      <c r="U110" s="37"/>
      <c r="V110" s="37"/>
      <c r="W110" s="37"/>
      <c r="X110" s="32"/>
      <c r="Y110" s="32"/>
      <c r="Z110" s="32"/>
      <c r="AA110" s="32"/>
      <c r="AB110" s="37"/>
      <c r="AC110" s="37"/>
      <c r="AD110" s="37"/>
      <c r="AE110" s="37"/>
      <c r="AF110" s="37"/>
      <c r="AG110" s="37"/>
      <c r="AH110" s="37"/>
      <c r="AI110" s="37"/>
      <c r="AJ110" s="37"/>
    </row>
    <row r="111" spans="3:36" ht="34.9" customHeight="1">
      <c r="C111" s="426"/>
      <c r="D111" s="427"/>
      <c r="E111" s="427"/>
      <c r="F111" s="426"/>
      <c r="G111" s="426"/>
      <c r="H111" s="426"/>
      <c r="I111" s="426"/>
      <c r="J111" s="426"/>
      <c r="K111" s="426"/>
      <c r="L111" s="426"/>
      <c r="M111" s="426"/>
      <c r="N111" s="427"/>
      <c r="O111" s="427"/>
      <c r="T111" s="37"/>
      <c r="U111" s="37"/>
      <c r="V111" s="37"/>
      <c r="W111" s="37"/>
      <c r="X111" s="32"/>
      <c r="Y111" s="32"/>
      <c r="Z111" s="32"/>
      <c r="AA111" s="32"/>
      <c r="AB111" s="37"/>
      <c r="AC111" s="37"/>
      <c r="AD111" s="37"/>
      <c r="AE111" s="37"/>
      <c r="AF111" s="37"/>
      <c r="AG111" s="37"/>
      <c r="AH111" s="37"/>
      <c r="AI111" s="37"/>
      <c r="AJ111" s="37"/>
    </row>
    <row r="112" spans="3:36" ht="34.9" customHeight="1">
      <c r="C112" s="426"/>
      <c r="D112" s="427"/>
      <c r="E112" s="427"/>
      <c r="F112" s="426"/>
      <c r="G112" s="426"/>
      <c r="H112" s="426"/>
      <c r="I112" s="426"/>
      <c r="J112" s="426"/>
      <c r="K112" s="426"/>
      <c r="L112" s="426"/>
      <c r="M112" s="426"/>
      <c r="N112" s="427"/>
      <c r="O112" s="427"/>
      <c r="T112" s="37"/>
      <c r="U112" s="37"/>
      <c r="V112" s="428"/>
      <c r="W112" s="428"/>
      <c r="X112" s="32"/>
      <c r="Y112" s="32"/>
      <c r="Z112" s="32"/>
      <c r="AA112" s="32"/>
      <c r="AB112" s="428"/>
      <c r="AC112" s="428"/>
      <c r="AD112" s="37"/>
      <c r="AE112" s="37"/>
      <c r="AF112" s="37"/>
      <c r="AG112" s="37"/>
      <c r="AH112" s="37"/>
      <c r="AI112" s="37"/>
      <c r="AJ112" s="37"/>
    </row>
    <row r="113" spans="3:36" ht="34.9" customHeight="1">
      <c r="C113" s="426"/>
      <c r="D113" s="427"/>
      <c r="E113" s="427"/>
      <c r="F113" s="426"/>
      <c r="G113" s="426"/>
      <c r="H113" s="426"/>
      <c r="I113" s="426"/>
      <c r="J113" s="426"/>
      <c r="K113" s="426"/>
      <c r="L113" s="426"/>
      <c r="M113" s="426"/>
      <c r="N113" s="427"/>
      <c r="O113" s="427"/>
      <c r="T113" s="37"/>
      <c r="U113" s="37"/>
      <c r="V113" s="37"/>
      <c r="W113" s="37"/>
      <c r="X113" s="32"/>
      <c r="Y113" s="32"/>
      <c r="Z113" s="32"/>
      <c r="AA113" s="32"/>
      <c r="AB113" s="37"/>
      <c r="AC113" s="37"/>
      <c r="AD113" s="37"/>
      <c r="AE113" s="37"/>
      <c r="AF113" s="37"/>
      <c r="AG113" s="37"/>
      <c r="AH113" s="37"/>
      <c r="AI113" s="37"/>
      <c r="AJ113" s="37"/>
    </row>
    <row r="114" spans="3:36" ht="34.9" customHeight="1">
      <c r="C114" s="426"/>
      <c r="D114" s="427"/>
      <c r="E114" s="427"/>
      <c r="F114" s="426"/>
      <c r="G114" s="426"/>
      <c r="H114" s="426"/>
      <c r="I114" s="426"/>
      <c r="J114" s="426"/>
      <c r="K114" s="426"/>
      <c r="L114" s="426"/>
      <c r="M114" s="426"/>
      <c r="N114" s="427"/>
      <c r="O114" s="427"/>
      <c r="T114" s="37"/>
      <c r="U114" s="37"/>
      <c r="V114" s="37"/>
      <c r="W114" s="37"/>
      <c r="X114" s="32"/>
      <c r="Y114" s="32"/>
      <c r="Z114" s="32"/>
      <c r="AA114" s="32"/>
      <c r="AB114" s="37"/>
      <c r="AC114" s="37"/>
      <c r="AD114" s="37"/>
      <c r="AE114" s="37"/>
      <c r="AF114" s="37"/>
      <c r="AG114" s="37"/>
      <c r="AH114" s="37"/>
      <c r="AI114" s="37"/>
      <c r="AJ114" s="37"/>
    </row>
    <row r="115" spans="3:36" ht="34.9" customHeight="1"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</row>
    <row r="116" spans="3:36" ht="34.9" customHeight="1"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</row>
    <row r="117" spans="3:36" ht="34.9" customHeight="1"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</row>
    <row r="118" spans="3:36" ht="34.9" customHeight="1"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</row>
    <row r="119" spans="3:36" ht="34.9" customHeight="1"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</row>
    <row r="120" spans="3:36" ht="34.9" customHeight="1"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</row>
    <row r="121" spans="3:36" ht="34.9" customHeight="1"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</row>
    <row r="122" spans="3:36" ht="34.9" customHeight="1"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</row>
    <row r="123" spans="3:36" ht="34.9" customHeight="1"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</row>
    <row r="124" spans="3:36" ht="34.9" customHeight="1"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</row>
    <row r="125" spans="3:36" ht="34.9" customHeight="1"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</row>
    <row r="126" spans="3:36" ht="34.9" customHeight="1"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</row>
    <row r="127" spans="3:36" ht="34.9" customHeight="1"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</row>
    <row r="128" spans="3:36" ht="34.9" customHeight="1"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</row>
    <row r="137" spans="20:36" ht="34.9" customHeight="1">
      <c r="T137" s="1652"/>
      <c r="U137" s="1652"/>
      <c r="V137" s="1652"/>
      <c r="W137" s="1652"/>
      <c r="X137" s="1652"/>
      <c r="Y137" s="1652"/>
      <c r="Z137" s="1652"/>
      <c r="AA137" s="1652"/>
      <c r="AB137" s="1652"/>
      <c r="AC137" s="1652"/>
      <c r="AD137" s="1652"/>
      <c r="AE137" s="1652"/>
      <c r="AF137" s="1652"/>
      <c r="AG137" s="1652"/>
      <c r="AH137" s="1652"/>
      <c r="AI137" s="1652"/>
      <c r="AJ137" s="1652"/>
    </row>
  </sheetData>
  <mergeCells count="266">
    <mergeCell ref="C79:Q79"/>
    <mergeCell ref="T137:AJ137"/>
    <mergeCell ref="B46:C46"/>
    <mergeCell ref="D46:H46"/>
    <mergeCell ref="O46:P46"/>
    <mergeCell ref="T46:AJ46"/>
    <mergeCell ref="B47:Q47"/>
    <mergeCell ref="T47:AJ47"/>
    <mergeCell ref="AF44:AH44"/>
    <mergeCell ref="AI44:AJ44"/>
    <mergeCell ref="B45:C45"/>
    <mergeCell ref="D45:H45"/>
    <mergeCell ref="O45:P45"/>
    <mergeCell ref="T45:U45"/>
    <mergeCell ref="W45:Y45"/>
    <mergeCell ref="Z45:AB45"/>
    <mergeCell ref="AF45:AH45"/>
    <mergeCell ref="AI45:AJ45"/>
    <mergeCell ref="B44:C44"/>
    <mergeCell ref="D44:H44"/>
    <mergeCell ref="O44:P44"/>
    <mergeCell ref="T44:U44"/>
    <mergeCell ref="W44:Y44"/>
    <mergeCell ref="Z44:AB44"/>
    <mergeCell ref="AF42:AH42"/>
    <mergeCell ref="AI42:AJ42"/>
    <mergeCell ref="B43:C43"/>
    <mergeCell ref="D43:H43"/>
    <mergeCell ref="O43:P43"/>
    <mergeCell ref="T43:U43"/>
    <mergeCell ref="W43:Y43"/>
    <mergeCell ref="Z43:AB43"/>
    <mergeCell ref="AF43:AH43"/>
    <mergeCell ref="AI43:AJ43"/>
    <mergeCell ref="B42:C42"/>
    <mergeCell ref="D42:H42"/>
    <mergeCell ref="O42:P42"/>
    <mergeCell ref="T42:U42"/>
    <mergeCell ref="W42:Y42"/>
    <mergeCell ref="Z42:AB42"/>
    <mergeCell ref="B40:C40"/>
    <mergeCell ref="D40:H40"/>
    <mergeCell ref="O40:P40"/>
    <mergeCell ref="T40:U40"/>
    <mergeCell ref="W40:Y40"/>
    <mergeCell ref="Z40:AB40"/>
    <mergeCell ref="AF40:AH40"/>
    <mergeCell ref="AI40:AJ40"/>
    <mergeCell ref="B41:C41"/>
    <mergeCell ref="D41:H41"/>
    <mergeCell ref="O41:P41"/>
    <mergeCell ref="T41:U41"/>
    <mergeCell ref="W41:Y41"/>
    <mergeCell ref="Z41:AB41"/>
    <mergeCell ref="AF41:AH41"/>
    <mergeCell ref="AI41:AJ41"/>
    <mergeCell ref="Z38:AB38"/>
    <mergeCell ref="AF38:AH38"/>
    <mergeCell ref="AI38:AJ38"/>
    <mergeCell ref="B39:C39"/>
    <mergeCell ref="D39:H39"/>
    <mergeCell ref="O39:P39"/>
    <mergeCell ref="T39:U39"/>
    <mergeCell ref="W39:Y39"/>
    <mergeCell ref="Z39:AB39"/>
    <mergeCell ref="AF39:AH39"/>
    <mergeCell ref="AI39:AJ39"/>
    <mergeCell ref="B37:C37"/>
    <mergeCell ref="D37:H37"/>
    <mergeCell ref="O37:P37"/>
    <mergeCell ref="B38:C38"/>
    <mergeCell ref="D38:H38"/>
    <mergeCell ref="O38:P38"/>
    <mergeCell ref="Q35:Q36"/>
    <mergeCell ref="AH35:AJ35"/>
    <mergeCell ref="T36:U37"/>
    <mergeCell ref="V36:V37"/>
    <mergeCell ref="W36:Y37"/>
    <mergeCell ref="Z36:AB37"/>
    <mergeCell ref="AC36:AD36"/>
    <mergeCell ref="AE36:AE37"/>
    <mergeCell ref="AF36:AH37"/>
    <mergeCell ref="AI36:AJ37"/>
    <mergeCell ref="B35:C36"/>
    <mergeCell ref="D35:H36"/>
    <mergeCell ref="I35:K35"/>
    <mergeCell ref="L35:M35"/>
    <mergeCell ref="N35:N36"/>
    <mergeCell ref="O35:P36"/>
    <mergeCell ref="T38:U38"/>
    <mergeCell ref="W38:Y38"/>
    <mergeCell ref="P32:Q32"/>
    <mergeCell ref="T32:AJ32"/>
    <mergeCell ref="C33:Q33"/>
    <mergeCell ref="T33:AJ33"/>
    <mergeCell ref="O34:Q34"/>
    <mergeCell ref="T34:AJ34"/>
    <mergeCell ref="AI29:AJ29"/>
    <mergeCell ref="B30:Q30"/>
    <mergeCell ref="T30:AJ30"/>
    <mergeCell ref="C31:Q31"/>
    <mergeCell ref="T31:AJ31"/>
    <mergeCell ref="C32:D32"/>
    <mergeCell ref="E32:G32"/>
    <mergeCell ref="H32:I32"/>
    <mergeCell ref="J32:M32"/>
    <mergeCell ref="N32:O32"/>
    <mergeCell ref="O25:Q25"/>
    <mergeCell ref="W25:Y25"/>
    <mergeCell ref="Z25:AB25"/>
    <mergeCell ref="AF25:AH25"/>
    <mergeCell ref="AI25:AJ25"/>
    <mergeCell ref="Z28:AB28"/>
    <mergeCell ref="AF28:AH28"/>
    <mergeCell ref="AI28:AJ28"/>
    <mergeCell ref="B29:C29"/>
    <mergeCell ref="J29:K29"/>
    <mergeCell ref="L29:N29"/>
    <mergeCell ref="O29:Q29"/>
    <mergeCell ref="W29:Y29"/>
    <mergeCell ref="Z29:AB29"/>
    <mergeCell ref="AF29:AH29"/>
    <mergeCell ref="B28:C28"/>
    <mergeCell ref="J28:K28"/>
    <mergeCell ref="L28:N28"/>
    <mergeCell ref="O28:Q28"/>
    <mergeCell ref="W28:Y28"/>
    <mergeCell ref="B26:C27"/>
    <mergeCell ref="D26:D27"/>
    <mergeCell ref="E26:E27"/>
    <mergeCell ref="F26:F27"/>
    <mergeCell ref="G26:I26"/>
    <mergeCell ref="AI26:AJ26"/>
    <mergeCell ref="W27:Y27"/>
    <mergeCell ref="Z27:AB27"/>
    <mergeCell ref="AF27:AH27"/>
    <mergeCell ref="AI27:AJ27"/>
    <mergeCell ref="Z26:AB26"/>
    <mergeCell ref="AF26:AH26"/>
    <mergeCell ref="J26:K27"/>
    <mergeCell ref="L26:N27"/>
    <mergeCell ref="O26:Q27"/>
    <mergeCell ref="W26:Y26"/>
    <mergeCell ref="B23:Q23"/>
    <mergeCell ref="W23:Y23"/>
    <mergeCell ref="Z23:AB23"/>
    <mergeCell ref="AF23:AH23"/>
    <mergeCell ref="AI23:AJ23"/>
    <mergeCell ref="B24:Q24"/>
    <mergeCell ref="W24:Y24"/>
    <mergeCell ref="Z24:AB24"/>
    <mergeCell ref="AF24:AH24"/>
    <mergeCell ref="AI24:AJ24"/>
    <mergeCell ref="AC20:AD20"/>
    <mergeCell ref="AE20:AE21"/>
    <mergeCell ref="AF20:AH21"/>
    <mergeCell ref="AI20:AJ21"/>
    <mergeCell ref="B21:Q21"/>
    <mergeCell ref="B22:Q22"/>
    <mergeCell ref="W22:Y22"/>
    <mergeCell ref="Z22:AB22"/>
    <mergeCell ref="AF22:AH22"/>
    <mergeCell ref="AI22:AJ22"/>
    <mergeCell ref="B20:Q20"/>
    <mergeCell ref="T20:T21"/>
    <mergeCell ref="U20:U21"/>
    <mergeCell ref="V20:V21"/>
    <mergeCell ref="W20:Y21"/>
    <mergeCell ref="Z20:AB21"/>
    <mergeCell ref="B18:C18"/>
    <mergeCell ref="M18:O18"/>
    <mergeCell ref="P18:Q18"/>
    <mergeCell ref="T18:AJ18"/>
    <mergeCell ref="B19:C19"/>
    <mergeCell ref="M19:O19"/>
    <mergeCell ref="P19:Q19"/>
    <mergeCell ref="AH19:AJ19"/>
    <mergeCell ref="B16:C16"/>
    <mergeCell ref="M16:O16"/>
    <mergeCell ref="P16:Q16"/>
    <mergeCell ref="T16:AJ16"/>
    <mergeCell ref="B17:C17"/>
    <mergeCell ref="M17:O17"/>
    <mergeCell ref="P17:Q17"/>
    <mergeCell ref="T17:AJ17"/>
    <mergeCell ref="B14:C14"/>
    <mergeCell ref="M14:O14"/>
    <mergeCell ref="P14:Q14"/>
    <mergeCell ref="T14:AJ14"/>
    <mergeCell ref="B15:C15"/>
    <mergeCell ref="M15:O15"/>
    <mergeCell ref="P15:Q15"/>
    <mergeCell ref="T15:AJ15"/>
    <mergeCell ref="B13:C13"/>
    <mergeCell ref="M13:O13"/>
    <mergeCell ref="P13:Q13"/>
    <mergeCell ref="T13:U13"/>
    <mergeCell ref="X13:Y13"/>
    <mergeCell ref="AG13:AI13"/>
    <mergeCell ref="B12:C12"/>
    <mergeCell ref="M12:O12"/>
    <mergeCell ref="P12:Q12"/>
    <mergeCell ref="T12:U12"/>
    <mergeCell ref="X12:Y12"/>
    <mergeCell ref="AG12:AI12"/>
    <mergeCell ref="B11:C11"/>
    <mergeCell ref="M11:O11"/>
    <mergeCell ref="P11:Q11"/>
    <mergeCell ref="T11:U11"/>
    <mergeCell ref="X11:Y11"/>
    <mergeCell ref="AG11:AI11"/>
    <mergeCell ref="B10:C10"/>
    <mergeCell ref="M10:O10"/>
    <mergeCell ref="P10:Q10"/>
    <mergeCell ref="T10:U10"/>
    <mergeCell ref="X10:Y10"/>
    <mergeCell ref="AG10:AI10"/>
    <mergeCell ref="B9:C9"/>
    <mergeCell ref="M9:O9"/>
    <mergeCell ref="P9:Q9"/>
    <mergeCell ref="T9:U9"/>
    <mergeCell ref="X9:Y9"/>
    <mergeCell ref="AG9:AI9"/>
    <mergeCell ref="B8:C8"/>
    <mergeCell ref="M8:O8"/>
    <mergeCell ref="P8:Q8"/>
    <mergeCell ref="T8:U8"/>
    <mergeCell ref="X8:Y8"/>
    <mergeCell ref="AG8:AI8"/>
    <mergeCell ref="P6:Q7"/>
    <mergeCell ref="T6:U6"/>
    <mergeCell ref="X6:Y6"/>
    <mergeCell ref="AG6:AI6"/>
    <mergeCell ref="T7:U7"/>
    <mergeCell ref="X7:Y7"/>
    <mergeCell ref="AG7:AI7"/>
    <mergeCell ref="B6:C7"/>
    <mergeCell ref="D6:D7"/>
    <mergeCell ref="E6:E7"/>
    <mergeCell ref="F6:I6"/>
    <mergeCell ref="J6:K6"/>
    <mergeCell ref="L6:L7"/>
    <mergeCell ref="M6:O7"/>
    <mergeCell ref="Z4:Z5"/>
    <mergeCell ref="AA4:AA5"/>
    <mergeCell ref="B4:J4"/>
    <mergeCell ref="K4:Q4"/>
    <mergeCell ref="T4:U5"/>
    <mergeCell ref="V4:V5"/>
    <mergeCell ref="W4:W5"/>
    <mergeCell ref="X4:Y5"/>
    <mergeCell ref="C1:M1"/>
    <mergeCell ref="T1:AJ1"/>
    <mergeCell ref="B2:J2"/>
    <mergeCell ref="K2:Q2"/>
    <mergeCell ref="T2:AJ2"/>
    <mergeCell ref="B3:J3"/>
    <mergeCell ref="K3:Q3"/>
    <mergeCell ref="AH3:AJ3"/>
    <mergeCell ref="AJ4:AJ5"/>
    <mergeCell ref="B5:J5"/>
    <mergeCell ref="O5:Q5"/>
    <mergeCell ref="AB4:AB5"/>
    <mergeCell ref="AC4:AC5"/>
    <mergeCell ref="AD4:AF4"/>
    <mergeCell ref="AG4:AI5"/>
  </mergeCells>
  <pageMargins left="3.937007874015748E-2" right="3.937007874015748E-2" top="3.937007874015748E-2" bottom="3.937007874015748E-2" header="0.31496062992125984" footer="0.31496062992125984"/>
  <pageSetup paperSize="9" scale="51" pageOrder="overThenDown" orientation="portrait" horizontalDpi="300" verticalDpi="300" r:id="rId1"/>
  <headerFooter alignWithMargins="0"/>
  <rowBreaks count="1" manualBreakCount="1">
    <brk id="50" max="16383" man="1"/>
  </rowBreaks>
  <colBreaks count="1" manualBreakCount="1">
    <brk id="17" max="3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87"/>
  <sheetViews>
    <sheetView tabSelected="1" view="pageBreakPreview" topLeftCell="AO1" zoomScaleNormal="50" zoomScaleSheetLayoutView="100" workbookViewId="0">
      <selection activeCell="B45" sqref="B45:S45"/>
    </sheetView>
  </sheetViews>
  <sheetFormatPr defaultColWidth="9.140625" defaultRowHeight="34.9" customHeight="1"/>
  <cols>
    <col min="1" max="1" width="4.28515625" style="20" customWidth="1"/>
    <col min="2" max="2" width="6.140625" style="20" customWidth="1"/>
    <col min="3" max="3" width="12" style="20" customWidth="1"/>
    <col min="4" max="4" width="13.7109375" style="20" customWidth="1"/>
    <col min="5" max="5" width="11.140625" style="20" customWidth="1"/>
    <col min="6" max="6" width="11.42578125" style="20" customWidth="1"/>
    <col min="7" max="7" width="9.85546875" style="20" customWidth="1"/>
    <col min="8" max="8" width="10" style="20" customWidth="1"/>
    <col min="9" max="9" width="9.7109375" style="20" customWidth="1"/>
    <col min="10" max="10" width="9" style="20" customWidth="1"/>
    <col min="11" max="11" width="8.42578125" style="20" customWidth="1"/>
    <col min="12" max="12" width="7.5703125" style="20" customWidth="1"/>
    <col min="13" max="13" width="9.42578125" style="20" customWidth="1"/>
    <col min="14" max="14" width="6.85546875" style="20" customWidth="1"/>
    <col min="15" max="15" width="8.5703125" style="20" customWidth="1"/>
    <col min="16" max="16" width="5" style="20" customWidth="1"/>
    <col min="17" max="17" width="6.42578125" style="20" customWidth="1"/>
    <col min="18" max="18" width="5.85546875" style="20" customWidth="1"/>
    <col min="19" max="19" width="24.42578125" style="20" customWidth="1"/>
    <col min="20" max="20" width="15.140625" style="20" customWidth="1"/>
    <col min="21" max="21" width="16.42578125" style="8" customWidth="1"/>
    <col min="22" max="22" width="25.5703125" style="595" customWidth="1"/>
    <col min="23" max="35" width="10.85546875" style="595" customWidth="1"/>
    <col min="36" max="36" width="17.28515625" style="8" customWidth="1"/>
    <col min="37" max="37" width="2.28515625" style="20" customWidth="1"/>
    <col min="38" max="38" width="17.42578125" style="20" customWidth="1"/>
    <col min="39" max="39" width="11.5703125" style="20" customWidth="1"/>
    <col min="40" max="41" width="17" style="20" customWidth="1"/>
    <col min="42" max="42" width="17.140625" style="20" customWidth="1"/>
    <col min="43" max="43" width="19.85546875" style="20" customWidth="1"/>
    <col min="44" max="44" width="17" style="20" customWidth="1"/>
    <col min="45" max="45" width="17.28515625" style="20" customWidth="1"/>
    <col min="46" max="46" width="12.28515625" style="20" customWidth="1"/>
    <col min="47" max="47" width="16.7109375" style="20" customWidth="1"/>
    <col min="48" max="48" width="13.42578125" style="20" customWidth="1"/>
    <col min="49" max="49" width="12.7109375" style="20" customWidth="1"/>
    <col min="50" max="50" width="10" style="20" customWidth="1"/>
    <col min="51" max="51" width="9.140625" style="20" customWidth="1"/>
    <col min="52" max="52" width="7.5703125" style="20" customWidth="1"/>
    <col min="53" max="53" width="6.7109375" style="20" customWidth="1"/>
    <col min="54" max="54" width="9.7109375" style="20" customWidth="1"/>
    <col min="55" max="55" width="14.85546875" style="20" customWidth="1"/>
    <col min="56" max="56" width="12.28515625" style="20" customWidth="1"/>
    <col min="57" max="57" width="15.42578125" style="20" customWidth="1"/>
    <col min="58" max="58" width="13.28515625" style="20" customWidth="1"/>
    <col min="59" max="59" width="14.85546875" style="20" customWidth="1"/>
    <col min="60" max="60" width="14.28515625" style="20" customWidth="1"/>
    <col min="61" max="61" width="10.85546875" style="20" customWidth="1"/>
    <col min="62" max="62" width="8.5703125" style="20" customWidth="1"/>
    <col min="63" max="63" width="7.140625" style="20" customWidth="1"/>
    <col min="64" max="64" width="10.7109375" style="20" customWidth="1"/>
    <col min="65" max="75" width="9.140625" style="20"/>
    <col min="76" max="76" width="12.42578125" style="20" customWidth="1"/>
    <col min="77" max="77" width="6.7109375" style="20" customWidth="1"/>
    <col min="78" max="16384" width="9.140625" style="20"/>
  </cols>
  <sheetData>
    <row r="1" spans="2:68" ht="34.5" customHeight="1">
      <c r="B1" s="880" t="s">
        <v>549</v>
      </c>
      <c r="C1" s="880"/>
      <c r="D1" s="880"/>
      <c r="E1" s="880"/>
      <c r="F1" s="880"/>
      <c r="G1" s="880"/>
      <c r="H1" s="880"/>
      <c r="I1" s="880"/>
      <c r="J1" s="880"/>
      <c r="K1" s="880"/>
      <c r="L1" s="880"/>
      <c r="M1" s="880"/>
      <c r="N1" s="880"/>
      <c r="O1" s="880"/>
      <c r="P1" s="880"/>
      <c r="Q1" s="880"/>
      <c r="R1" s="880"/>
      <c r="S1" s="1"/>
      <c r="T1" s="1"/>
      <c r="U1" s="735"/>
      <c r="V1" s="682"/>
      <c r="W1" s="682"/>
      <c r="X1" s="681"/>
      <c r="AH1" s="680" t="s">
        <v>64</v>
      </c>
      <c r="AI1" s="704" t="s">
        <v>511</v>
      </c>
      <c r="AJ1" s="75"/>
      <c r="AK1" s="76"/>
      <c r="AL1" s="848" t="s">
        <v>540</v>
      </c>
      <c r="AM1" s="848"/>
      <c r="AN1" s="848"/>
      <c r="AO1" s="848"/>
      <c r="AP1" s="848"/>
      <c r="AQ1" s="848"/>
      <c r="AR1" s="848"/>
      <c r="AS1" s="848"/>
      <c r="AT1" s="848"/>
      <c r="AU1" s="848"/>
      <c r="AV1" s="848"/>
      <c r="AW1" s="848"/>
      <c r="AX1" s="8"/>
      <c r="AY1" s="8"/>
      <c r="AZ1" s="879" t="s">
        <v>544</v>
      </c>
      <c r="BA1" s="879"/>
      <c r="BB1" s="879"/>
      <c r="BC1" s="879"/>
      <c r="BD1" s="879"/>
      <c r="BE1" s="879"/>
      <c r="BF1" s="879"/>
      <c r="BG1" s="879"/>
      <c r="BH1" s="879"/>
      <c r="BI1" s="879"/>
      <c r="BJ1" s="879"/>
      <c r="BK1" s="879"/>
      <c r="BL1" s="879"/>
      <c r="BM1" s="879"/>
      <c r="BN1" s="32"/>
      <c r="BO1" s="8"/>
      <c r="BP1" s="8"/>
    </row>
    <row r="2" spans="2:68" ht="33" customHeight="1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824" t="s">
        <v>175</v>
      </c>
      <c r="R2" s="824"/>
      <c r="S2" s="824"/>
      <c r="T2" s="742"/>
      <c r="U2" s="735"/>
      <c r="V2" s="679"/>
      <c r="W2" s="679"/>
      <c r="X2" s="679"/>
      <c r="AJ2" s="75"/>
      <c r="AK2" s="76"/>
      <c r="AL2" s="846" t="s">
        <v>18</v>
      </c>
      <c r="AM2" s="846"/>
      <c r="AN2" s="913" t="s">
        <v>537</v>
      </c>
      <c r="AO2" s="913"/>
      <c r="AP2" s="78"/>
      <c r="AQ2" s="78" t="s">
        <v>17</v>
      </c>
      <c r="AS2" s="76"/>
      <c r="AT2" s="846" t="s">
        <v>19</v>
      </c>
      <c r="AU2" s="846"/>
      <c r="AV2" s="846"/>
      <c r="AW2" s="846"/>
      <c r="AX2" s="4"/>
      <c r="AY2" s="4"/>
      <c r="AZ2" s="117"/>
      <c r="BA2" s="44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914" t="s">
        <v>167</v>
      </c>
      <c r="BM2" s="915"/>
      <c r="BN2" s="1"/>
      <c r="BO2" s="29"/>
      <c r="BP2" s="29"/>
    </row>
    <row r="3" spans="2:68" ht="32.25" customHeight="1">
      <c r="B3" s="853" t="s">
        <v>5</v>
      </c>
      <c r="C3" s="853"/>
      <c r="D3" s="719" t="s">
        <v>6</v>
      </c>
      <c r="E3" s="908" t="s">
        <v>24</v>
      </c>
      <c r="F3" s="908"/>
      <c r="G3" s="909" t="s">
        <v>25</v>
      </c>
      <c r="H3" s="909"/>
      <c r="I3" s="910" t="s">
        <v>40</v>
      </c>
      <c r="J3" s="911"/>
      <c r="K3" s="912"/>
      <c r="L3" s="910" t="s">
        <v>151</v>
      </c>
      <c r="M3" s="911"/>
      <c r="N3" s="911"/>
      <c r="O3" s="911"/>
      <c r="P3" s="912"/>
      <c r="Q3" s="910" t="s">
        <v>7</v>
      </c>
      <c r="R3" s="911"/>
      <c r="S3" s="912"/>
      <c r="T3" s="748"/>
      <c r="U3" s="735"/>
      <c r="V3" s="710" t="s">
        <v>499</v>
      </c>
      <c r="W3" s="703" t="s">
        <v>513</v>
      </c>
      <c r="Z3" s="758" t="s">
        <v>538</v>
      </c>
      <c r="AA3" s="758"/>
      <c r="AB3" s="759" t="s">
        <v>512</v>
      </c>
      <c r="AC3" s="759"/>
      <c r="AD3" s="759"/>
      <c r="AJ3" s="75"/>
      <c r="AK3" s="76"/>
      <c r="AL3" s="901" t="s">
        <v>59</v>
      </c>
      <c r="AM3" s="901"/>
      <c r="AN3" s="901"/>
      <c r="AO3" s="725"/>
      <c r="AP3" s="714"/>
      <c r="AQ3" s="714" t="s">
        <v>45</v>
      </c>
      <c r="AR3" s="81"/>
      <c r="AS3" s="81"/>
      <c r="AT3" s="901" t="s">
        <v>176</v>
      </c>
      <c r="AU3" s="901"/>
      <c r="AV3" s="901"/>
      <c r="AW3" s="901"/>
      <c r="AX3" s="746"/>
      <c r="AY3" s="746"/>
      <c r="AZ3" s="863" t="s">
        <v>5</v>
      </c>
      <c r="BA3" s="864"/>
      <c r="BB3" s="875" t="s">
        <v>6</v>
      </c>
      <c r="BC3" s="835" t="s">
        <v>14</v>
      </c>
      <c r="BD3" s="835"/>
      <c r="BE3" s="835" t="s">
        <v>29</v>
      </c>
      <c r="BF3" s="835"/>
      <c r="BG3" s="815" t="s">
        <v>22</v>
      </c>
      <c r="BH3" s="871" t="s">
        <v>170</v>
      </c>
      <c r="BI3" s="868"/>
      <c r="BJ3" s="904" t="s">
        <v>291</v>
      </c>
      <c r="BK3" s="905"/>
      <c r="BL3" s="905"/>
      <c r="BM3" s="817" t="s">
        <v>57</v>
      </c>
      <c r="BN3" s="817"/>
      <c r="BO3" s="29"/>
      <c r="BP3" s="29"/>
    </row>
    <row r="4" spans="2:68" ht="32.25" customHeight="1">
      <c r="B4" s="847"/>
      <c r="C4" s="847"/>
      <c r="D4" s="7"/>
      <c r="E4" s="902"/>
      <c r="F4" s="903"/>
      <c r="G4" s="900"/>
      <c r="H4" s="900"/>
      <c r="I4" s="900"/>
      <c r="J4" s="900"/>
      <c r="K4" s="900"/>
      <c r="L4" s="900"/>
      <c r="M4" s="900"/>
      <c r="N4" s="900"/>
      <c r="O4" s="900"/>
      <c r="P4" s="900"/>
      <c r="Q4" s="900"/>
      <c r="R4" s="900"/>
      <c r="S4" s="900"/>
      <c r="T4" s="734"/>
      <c r="U4" s="735"/>
      <c r="AG4" s="760" t="s">
        <v>515</v>
      </c>
      <c r="AH4" s="760" t="e">
        <f>IF('05.02-2017'!BL4="Да","закрыта",IF(ISNA(VLOOKUP(#REF!,[1]Пролеживаемость!$A:$C,2,0)),"",VLOOKUP(#REF!,[1]Пролеживаемость!$A:$C,2,0)))</f>
        <v>#REF!</v>
      </c>
      <c r="AI4" s="760" t="e">
        <f>IF('05.02-2017'!BM4="Да","закрыта",IF(ISNA(VLOOKUP(#REF!,[1]Пролеживаемость!$A:$C,2,0)),"",VLOOKUP(#REF!,[1]Пролеживаемость!$A:$C,2,0)))</f>
        <v>#REF!</v>
      </c>
      <c r="AJ4" s="75"/>
      <c r="AK4" s="76"/>
      <c r="AL4" s="901" t="s">
        <v>127</v>
      </c>
      <c r="AM4" s="901"/>
      <c r="AN4" s="717"/>
      <c r="AO4" s="717"/>
      <c r="AP4" s="717"/>
      <c r="AQ4" s="901" t="s">
        <v>158</v>
      </c>
      <c r="AR4" s="901"/>
      <c r="AS4" s="901"/>
      <c r="AT4" s="717"/>
      <c r="AU4" s="79"/>
      <c r="AV4" s="79"/>
      <c r="AW4" s="79"/>
      <c r="AX4" s="746"/>
      <c r="AY4" s="746"/>
      <c r="AZ4" s="865"/>
      <c r="BA4" s="866"/>
      <c r="BB4" s="876"/>
      <c r="BC4" s="835"/>
      <c r="BD4" s="835"/>
      <c r="BE4" s="715" t="s">
        <v>75</v>
      </c>
      <c r="BF4" s="741" t="s">
        <v>76</v>
      </c>
      <c r="BG4" s="816"/>
      <c r="BH4" s="872"/>
      <c r="BI4" s="870"/>
      <c r="BJ4" s="906"/>
      <c r="BK4" s="907"/>
      <c r="BL4" s="907"/>
      <c r="BM4" s="817"/>
      <c r="BN4" s="817"/>
      <c r="BO4" s="29"/>
      <c r="BP4" s="29"/>
    </row>
    <row r="5" spans="2:68" ht="33" customHeight="1">
      <c r="B5" s="847"/>
      <c r="C5" s="847"/>
      <c r="D5" s="7"/>
      <c r="E5" s="902"/>
      <c r="F5" s="903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734"/>
      <c r="U5" s="735"/>
      <c r="V5" s="781" t="s">
        <v>15</v>
      </c>
      <c r="W5" s="781"/>
      <c r="X5" s="781"/>
      <c r="Y5" s="782" t="s">
        <v>514</v>
      </c>
      <c r="Z5" s="803"/>
      <c r="AA5" s="803"/>
      <c r="AB5" s="783"/>
      <c r="AC5" s="684"/>
      <c r="AD5" s="684"/>
      <c r="AE5" s="684"/>
      <c r="AF5" s="684"/>
      <c r="AG5" s="684"/>
      <c r="AH5" s="684"/>
      <c r="AI5" s="684"/>
      <c r="AJ5" s="75"/>
      <c r="AK5" s="80"/>
      <c r="AL5" s="81"/>
      <c r="AM5" s="81"/>
      <c r="AN5" s="81"/>
      <c r="AO5" s="81"/>
      <c r="AP5" s="81"/>
      <c r="AQ5" s="81"/>
      <c r="AR5" s="81"/>
      <c r="AS5" s="81"/>
      <c r="AT5" s="81"/>
      <c r="AU5" s="899" t="s">
        <v>97</v>
      </c>
      <c r="AV5" s="899"/>
      <c r="AW5" s="899"/>
      <c r="AX5" s="746"/>
      <c r="AY5" s="746"/>
      <c r="AZ5" s="895"/>
      <c r="BA5" s="896"/>
      <c r="BB5" s="721"/>
      <c r="BC5" s="895"/>
      <c r="BD5" s="896"/>
      <c r="BE5" s="720"/>
      <c r="BF5" s="720"/>
      <c r="BG5" s="740"/>
      <c r="BH5" s="895"/>
      <c r="BI5" s="896"/>
      <c r="BJ5" s="889"/>
      <c r="BK5" s="889"/>
      <c r="BL5" s="889"/>
      <c r="BM5" s="889"/>
      <c r="BN5" s="889"/>
      <c r="BO5" s="8"/>
      <c r="BP5" s="8"/>
    </row>
    <row r="6" spans="2:68" ht="32.25" customHeight="1">
      <c r="B6" s="849"/>
      <c r="C6" s="849"/>
      <c r="D6" s="30"/>
      <c r="E6" s="893"/>
      <c r="F6" s="894"/>
      <c r="G6" s="849"/>
      <c r="H6" s="849"/>
      <c r="I6" s="849"/>
      <c r="J6" s="849"/>
      <c r="K6" s="849"/>
      <c r="L6" s="849"/>
      <c r="M6" s="849"/>
      <c r="N6" s="849"/>
      <c r="O6" s="849"/>
      <c r="P6" s="849"/>
      <c r="Q6" s="849"/>
      <c r="R6" s="849"/>
      <c r="S6" s="849"/>
      <c r="T6" s="711"/>
      <c r="U6" s="735"/>
      <c r="V6" s="754"/>
      <c r="W6" s="754"/>
      <c r="X6" s="754"/>
      <c r="Y6" s="755"/>
      <c r="Z6" s="755"/>
      <c r="AA6" s="755"/>
      <c r="AB6" s="755"/>
      <c r="AC6" s="684"/>
      <c r="AD6" s="684"/>
      <c r="AE6" s="684"/>
      <c r="AF6" s="684"/>
      <c r="AG6" s="684"/>
      <c r="AH6" s="684"/>
      <c r="AI6" s="684"/>
      <c r="AJ6" s="75"/>
      <c r="AK6" s="80"/>
      <c r="AL6" s="815" t="s">
        <v>5</v>
      </c>
      <c r="AM6" s="815" t="s">
        <v>6</v>
      </c>
      <c r="AN6" s="815" t="s">
        <v>42</v>
      </c>
      <c r="AO6" s="815" t="s">
        <v>43</v>
      </c>
      <c r="AP6" s="815" t="s">
        <v>41</v>
      </c>
      <c r="AQ6" s="897" t="s">
        <v>29</v>
      </c>
      <c r="AR6" s="898"/>
      <c r="AS6" s="871" t="s">
        <v>148</v>
      </c>
      <c r="AT6" s="867"/>
      <c r="AU6" s="868"/>
      <c r="AV6" s="871" t="s">
        <v>55</v>
      </c>
      <c r="AW6" s="868"/>
      <c r="AX6" s="746"/>
      <c r="AY6" s="746"/>
      <c r="AZ6" s="895"/>
      <c r="BA6" s="896"/>
      <c r="BB6" s="721"/>
      <c r="BC6" s="888"/>
      <c r="BD6" s="888"/>
      <c r="BE6" s="720"/>
      <c r="BF6" s="720"/>
      <c r="BG6" s="740"/>
      <c r="BH6" s="895"/>
      <c r="BI6" s="896"/>
      <c r="BJ6" s="889"/>
      <c r="BK6" s="889"/>
      <c r="BL6" s="889"/>
      <c r="BM6" s="889"/>
      <c r="BN6" s="889"/>
      <c r="BO6" s="8"/>
      <c r="BP6" s="8"/>
    </row>
    <row r="7" spans="2:68" ht="33" customHeight="1">
      <c r="B7" s="849"/>
      <c r="C7" s="849"/>
      <c r="D7" s="30"/>
      <c r="E7" s="893"/>
      <c r="F7" s="894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49"/>
      <c r="R7" s="849"/>
      <c r="S7" s="849"/>
      <c r="T7" s="711"/>
      <c r="U7" s="735"/>
      <c r="V7" s="781" t="s">
        <v>504</v>
      </c>
      <c r="W7" s="781"/>
      <c r="X7" s="781"/>
      <c r="Y7" s="782" t="s">
        <v>515</v>
      </c>
      <c r="Z7" s="803"/>
      <c r="AA7" s="803"/>
      <c r="AB7" s="783"/>
      <c r="AC7" s="684"/>
      <c r="AD7" s="781" t="s">
        <v>539</v>
      </c>
      <c r="AE7" s="781"/>
      <c r="AF7" s="781"/>
      <c r="AG7" s="781"/>
      <c r="AH7" s="782" t="s">
        <v>528</v>
      </c>
      <c r="AI7" s="783"/>
      <c r="AJ7" s="75"/>
      <c r="AK7" s="82"/>
      <c r="AL7" s="816"/>
      <c r="AM7" s="816"/>
      <c r="AN7" s="816"/>
      <c r="AO7" s="816"/>
      <c r="AP7" s="816"/>
      <c r="AQ7" s="716" t="s">
        <v>75</v>
      </c>
      <c r="AR7" s="716" t="s">
        <v>119</v>
      </c>
      <c r="AS7" s="872"/>
      <c r="AT7" s="869"/>
      <c r="AU7" s="870"/>
      <c r="AV7" s="872"/>
      <c r="AW7" s="870"/>
      <c r="AX7" s="8"/>
      <c r="AY7" s="8"/>
      <c r="AZ7" s="895"/>
      <c r="BA7" s="896"/>
      <c r="BB7" s="721"/>
      <c r="BC7" s="888"/>
      <c r="BD7" s="888"/>
      <c r="BE7" s="720"/>
      <c r="BF7" s="720"/>
      <c r="BG7" s="740"/>
      <c r="BH7" s="895"/>
      <c r="BI7" s="896"/>
      <c r="BJ7" s="889"/>
      <c r="BK7" s="889"/>
      <c r="BL7" s="889"/>
      <c r="BM7" s="889"/>
      <c r="BN7" s="889"/>
      <c r="BO7" s="8"/>
      <c r="BP7" s="8"/>
    </row>
    <row r="8" spans="2:68" ht="33" customHeight="1">
      <c r="B8" s="847"/>
      <c r="C8" s="847"/>
      <c r="D8" s="22"/>
      <c r="E8" s="891"/>
      <c r="F8" s="892"/>
      <c r="G8" s="847"/>
      <c r="H8" s="847"/>
      <c r="I8" s="847"/>
      <c r="J8" s="847"/>
      <c r="K8" s="847"/>
      <c r="L8" s="847"/>
      <c r="M8" s="847"/>
      <c r="N8" s="847"/>
      <c r="O8" s="847"/>
      <c r="P8" s="847"/>
      <c r="Q8" s="847"/>
      <c r="R8" s="847"/>
      <c r="S8" s="847"/>
      <c r="T8" s="736"/>
      <c r="U8" s="735"/>
      <c r="V8" s="754"/>
      <c r="W8" s="754"/>
      <c r="X8" s="754"/>
      <c r="Y8" s="755"/>
      <c r="Z8" s="755"/>
      <c r="AA8" s="755"/>
      <c r="AB8" s="755"/>
      <c r="AC8" s="684"/>
      <c r="AD8" s="755"/>
      <c r="AE8" s="755"/>
      <c r="AF8" s="755"/>
      <c r="AG8" s="755"/>
      <c r="AH8" s="755"/>
      <c r="AI8" s="755"/>
      <c r="AJ8" s="75"/>
      <c r="AK8" s="83"/>
      <c r="AL8" s="84"/>
      <c r="AM8" s="84"/>
      <c r="AN8" s="84"/>
      <c r="AO8" s="84"/>
      <c r="AP8" s="84"/>
      <c r="AQ8" s="84"/>
      <c r="AR8" s="84"/>
      <c r="AS8" s="885"/>
      <c r="AT8" s="886"/>
      <c r="AU8" s="887"/>
      <c r="AV8" s="825"/>
      <c r="AW8" s="826"/>
      <c r="AX8" s="8"/>
      <c r="AY8" s="8"/>
      <c r="AZ8" s="888"/>
      <c r="BA8" s="888"/>
      <c r="BB8" s="721"/>
      <c r="BC8" s="888"/>
      <c r="BD8" s="888"/>
      <c r="BE8" s="720"/>
      <c r="BF8" s="720"/>
      <c r="BG8" s="720"/>
      <c r="BH8" s="888"/>
      <c r="BI8" s="888"/>
      <c r="BJ8" s="889"/>
      <c r="BK8" s="889"/>
      <c r="BL8" s="889"/>
      <c r="BM8" s="889"/>
      <c r="BN8" s="889"/>
      <c r="BO8" s="8"/>
      <c r="BP8" s="8"/>
    </row>
    <row r="9" spans="2:68" ht="33" customHeight="1">
      <c r="B9" s="880" t="s">
        <v>548</v>
      </c>
      <c r="C9" s="880"/>
      <c r="D9" s="880"/>
      <c r="E9" s="880"/>
      <c r="F9" s="880"/>
      <c r="G9" s="880"/>
      <c r="H9" s="880"/>
      <c r="I9" s="880"/>
      <c r="J9" s="880"/>
      <c r="K9" s="880"/>
      <c r="L9" s="880"/>
      <c r="M9" s="880"/>
      <c r="N9" s="880"/>
      <c r="O9" s="880"/>
      <c r="P9" s="880"/>
      <c r="Q9" s="880"/>
      <c r="R9" s="880"/>
      <c r="S9" s="1"/>
      <c r="T9" s="1"/>
      <c r="U9" s="735"/>
      <c r="V9" s="781" t="s">
        <v>505</v>
      </c>
      <c r="W9" s="781"/>
      <c r="X9" s="781"/>
      <c r="Y9" s="782" t="s">
        <v>517</v>
      </c>
      <c r="Z9" s="803"/>
      <c r="AA9" s="803"/>
      <c r="AB9" s="783"/>
      <c r="AC9" s="684"/>
      <c r="AD9" s="781" t="s">
        <v>506</v>
      </c>
      <c r="AE9" s="781"/>
      <c r="AF9" s="781"/>
      <c r="AG9" s="781"/>
      <c r="AH9" s="782" t="s">
        <v>516</v>
      </c>
      <c r="AI9" s="783"/>
      <c r="AJ9" s="75"/>
      <c r="AK9" s="739"/>
      <c r="AL9" s="84"/>
      <c r="AM9" s="84"/>
      <c r="AN9" s="84"/>
      <c r="AO9" s="84"/>
      <c r="AP9" s="84"/>
      <c r="AQ9" s="84"/>
      <c r="AR9" s="84"/>
      <c r="AS9" s="885"/>
      <c r="AT9" s="886"/>
      <c r="AU9" s="887"/>
      <c r="AV9" s="825"/>
      <c r="AW9" s="826"/>
      <c r="AX9" s="8"/>
      <c r="AY9" s="8"/>
      <c r="AZ9" s="890" t="s">
        <v>545</v>
      </c>
      <c r="BA9" s="890"/>
      <c r="BB9" s="890"/>
      <c r="BC9" s="890"/>
      <c r="BD9" s="890"/>
      <c r="BE9" s="890"/>
      <c r="BF9" s="890"/>
      <c r="BG9" s="890"/>
      <c r="BH9" s="890"/>
      <c r="BI9" s="890"/>
      <c r="BJ9" s="890"/>
      <c r="BK9" s="890"/>
      <c r="BL9" s="890"/>
      <c r="BM9" s="890"/>
      <c r="BN9" s="890"/>
      <c r="BO9" s="8"/>
      <c r="BP9" s="8"/>
    </row>
    <row r="10" spans="2:68" ht="33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824" t="s">
        <v>123</v>
      </c>
      <c r="R10" s="824"/>
      <c r="S10" s="824"/>
      <c r="T10" s="742"/>
      <c r="U10" s="735"/>
      <c r="V10" s="766" t="s">
        <v>2</v>
      </c>
      <c r="W10" s="766"/>
      <c r="X10" s="766"/>
      <c r="Y10" s="766"/>
      <c r="Z10" s="766"/>
      <c r="AA10" s="766"/>
      <c r="AB10" s="766"/>
      <c r="AC10" s="766"/>
      <c r="AD10" s="766"/>
      <c r="AE10" s="766"/>
      <c r="AF10" s="766"/>
      <c r="AG10" s="766"/>
      <c r="AH10" s="766"/>
      <c r="AI10" s="766"/>
      <c r="AJ10" s="75"/>
      <c r="AK10" s="86"/>
      <c r="AL10" s="84"/>
      <c r="AM10" s="84"/>
      <c r="AN10" s="84"/>
      <c r="AO10" s="84"/>
      <c r="AP10" s="84"/>
      <c r="AQ10" s="84"/>
      <c r="AR10" s="84"/>
      <c r="AS10" s="885"/>
      <c r="AT10" s="886"/>
      <c r="AU10" s="887"/>
      <c r="AV10" s="825"/>
      <c r="AW10" s="826"/>
      <c r="AX10" s="8"/>
      <c r="AY10" s="8"/>
      <c r="AZ10" s="805"/>
      <c r="BA10" s="805"/>
      <c r="BB10" s="805"/>
      <c r="BC10" s="805"/>
      <c r="BD10" s="805"/>
      <c r="BE10" s="805"/>
      <c r="BF10" s="805"/>
      <c r="BG10" s="805"/>
      <c r="BH10" s="805"/>
      <c r="BI10" s="805"/>
      <c r="BJ10" s="805"/>
      <c r="BK10" s="805"/>
      <c r="BL10" s="805"/>
      <c r="BM10" s="805"/>
      <c r="BN10" s="805"/>
      <c r="BO10" s="8"/>
      <c r="BP10" s="8"/>
    </row>
    <row r="11" spans="2:68" ht="33" customHeight="1">
      <c r="B11" s="853" t="s">
        <v>5</v>
      </c>
      <c r="C11" s="853"/>
      <c r="D11" s="718" t="s">
        <v>6</v>
      </c>
      <c r="E11" s="853" t="s">
        <v>13</v>
      </c>
      <c r="F11" s="853"/>
      <c r="G11" s="853" t="s">
        <v>150</v>
      </c>
      <c r="H11" s="853"/>
      <c r="I11" s="853"/>
      <c r="J11" s="853"/>
      <c r="K11" s="853"/>
      <c r="L11" s="853"/>
      <c r="M11" s="853"/>
      <c r="N11" s="853"/>
      <c r="O11" s="853"/>
      <c r="P11" s="853"/>
      <c r="Q11" s="855" t="s">
        <v>55</v>
      </c>
      <c r="R11" s="855"/>
      <c r="S11" s="855"/>
      <c r="T11" s="749"/>
      <c r="U11" s="735"/>
      <c r="V11" s="766"/>
      <c r="W11" s="766"/>
      <c r="X11" s="766"/>
      <c r="Y11" s="766"/>
      <c r="Z11" s="766"/>
      <c r="AA11" s="766"/>
      <c r="AB11" s="766"/>
      <c r="AC11" s="766"/>
      <c r="AD11" s="766"/>
      <c r="AE11" s="766"/>
      <c r="AF11" s="766"/>
      <c r="AG11" s="766"/>
      <c r="AH11" s="766"/>
      <c r="AI11" s="766"/>
      <c r="AJ11" s="75"/>
      <c r="AK11" s="88"/>
      <c r="AL11" s="84"/>
      <c r="AM11" s="84"/>
      <c r="AN11" s="84"/>
      <c r="AO11" s="84"/>
      <c r="AP11" s="84"/>
      <c r="AQ11" s="84"/>
      <c r="AR11" s="84"/>
      <c r="AS11" s="883"/>
      <c r="AT11" s="883"/>
      <c r="AU11" s="883"/>
      <c r="AV11" s="884"/>
      <c r="AW11" s="884"/>
      <c r="AX11" s="8"/>
      <c r="AY11" s="8"/>
      <c r="AZ11" s="836"/>
      <c r="BA11" s="836"/>
      <c r="BB11" s="836"/>
      <c r="BC11" s="836"/>
      <c r="BD11" s="836"/>
      <c r="BE11" s="836"/>
      <c r="BF11" s="836"/>
      <c r="BG11" s="836"/>
      <c r="BH11" s="836"/>
      <c r="BI11" s="836"/>
      <c r="BJ11" s="836"/>
      <c r="BK11" s="836"/>
      <c r="BL11" s="836"/>
      <c r="BM11" s="836"/>
      <c r="BN11" s="836"/>
      <c r="BO11" s="21"/>
      <c r="BP11" s="8"/>
    </row>
    <row r="12" spans="2:68" ht="33" customHeight="1">
      <c r="B12" s="847"/>
      <c r="C12" s="847"/>
      <c r="D12" s="22"/>
      <c r="E12" s="847"/>
      <c r="F12" s="847"/>
      <c r="G12" s="847"/>
      <c r="H12" s="847"/>
      <c r="I12" s="847"/>
      <c r="J12" s="847"/>
      <c r="K12" s="847"/>
      <c r="L12" s="847"/>
      <c r="M12" s="847"/>
      <c r="N12" s="847"/>
      <c r="O12" s="847"/>
      <c r="P12" s="847"/>
      <c r="Q12" s="847"/>
      <c r="R12" s="847"/>
      <c r="S12" s="847"/>
      <c r="T12" s="736"/>
      <c r="U12" s="735"/>
      <c r="W12" s="767" t="s">
        <v>3</v>
      </c>
      <c r="X12" s="767"/>
      <c r="Y12" s="767"/>
      <c r="Z12" s="767"/>
      <c r="AA12" s="768" t="s">
        <v>518</v>
      </c>
      <c r="AB12" s="768"/>
      <c r="AC12" s="768"/>
      <c r="AD12" s="768"/>
      <c r="AE12" s="708" t="s">
        <v>494</v>
      </c>
      <c r="AF12" s="708"/>
      <c r="AG12" s="676" t="s">
        <v>493</v>
      </c>
      <c r="AI12" s="20"/>
      <c r="AJ12" s="75"/>
      <c r="AK12" s="89"/>
      <c r="AL12" s="61"/>
      <c r="AM12" s="61"/>
      <c r="AN12" s="61"/>
      <c r="AO12" s="61"/>
      <c r="AP12" s="61"/>
      <c r="AQ12" s="61"/>
      <c r="AR12" s="61"/>
      <c r="AS12" s="850"/>
      <c r="AT12" s="882"/>
      <c r="AU12" s="851"/>
      <c r="AV12" s="850"/>
      <c r="AW12" s="851"/>
      <c r="AX12" s="8"/>
      <c r="AY12" s="8"/>
      <c r="AZ12" s="836"/>
      <c r="BA12" s="836"/>
      <c r="BB12" s="836"/>
      <c r="BC12" s="836"/>
      <c r="BD12" s="836"/>
      <c r="BE12" s="836"/>
      <c r="BF12" s="836"/>
      <c r="BG12" s="836"/>
      <c r="BH12" s="836"/>
      <c r="BI12" s="836"/>
      <c r="BJ12" s="836"/>
      <c r="BK12" s="836"/>
      <c r="BL12" s="836"/>
      <c r="BM12" s="836"/>
      <c r="BN12" s="836"/>
      <c r="BO12" s="6"/>
      <c r="BP12" s="8"/>
    </row>
    <row r="13" spans="2:68" ht="33" customHeight="1">
      <c r="B13" s="852"/>
      <c r="C13" s="852"/>
      <c r="D13" s="27"/>
      <c r="E13" s="852"/>
      <c r="F13" s="852"/>
      <c r="G13" s="852"/>
      <c r="H13" s="852"/>
      <c r="I13" s="852"/>
      <c r="J13" s="852"/>
      <c r="K13" s="852"/>
      <c r="L13" s="852"/>
      <c r="M13" s="852"/>
      <c r="N13" s="852"/>
      <c r="O13" s="852"/>
      <c r="P13" s="852"/>
      <c r="Q13" s="852"/>
      <c r="R13" s="852"/>
      <c r="S13" s="852"/>
      <c r="T13" s="738"/>
      <c r="U13" s="735"/>
      <c r="V13" s="677"/>
      <c r="W13" s="677"/>
      <c r="X13" s="677"/>
      <c r="Y13" s="677"/>
      <c r="Z13" s="677"/>
      <c r="AA13" s="677"/>
      <c r="AB13" s="677"/>
      <c r="AC13" s="677"/>
      <c r="AD13" s="677"/>
      <c r="AE13" s="677"/>
      <c r="AF13" s="677"/>
      <c r="AG13" s="677"/>
      <c r="AH13" s="677"/>
      <c r="AI13" s="677"/>
      <c r="AJ13" s="75"/>
      <c r="AK13" s="723"/>
      <c r="AL13" s="61"/>
      <c r="AM13" s="61"/>
      <c r="AN13" s="61"/>
      <c r="AO13" s="61"/>
      <c r="AP13" s="61"/>
      <c r="AQ13" s="61"/>
      <c r="AR13" s="61"/>
      <c r="AS13" s="850"/>
      <c r="AT13" s="882"/>
      <c r="AU13" s="851"/>
      <c r="AV13" s="850"/>
      <c r="AW13" s="851"/>
      <c r="AX13" s="8"/>
      <c r="AY13" s="8"/>
      <c r="AZ13" s="859"/>
      <c r="BA13" s="859"/>
      <c r="BB13" s="859"/>
      <c r="BC13" s="859"/>
      <c r="BD13" s="859"/>
      <c r="BE13" s="859"/>
      <c r="BF13" s="859"/>
      <c r="BG13" s="859"/>
      <c r="BH13" s="859"/>
      <c r="BI13" s="859"/>
      <c r="BJ13" s="859"/>
      <c r="BK13" s="859"/>
      <c r="BL13" s="859"/>
      <c r="BM13" s="859"/>
      <c r="BN13" s="859"/>
      <c r="BO13" s="6"/>
      <c r="BP13" s="8"/>
    </row>
    <row r="14" spans="2:68" ht="33" customHeight="1">
      <c r="B14" s="852"/>
      <c r="C14" s="852"/>
      <c r="D14" s="27"/>
      <c r="E14" s="852"/>
      <c r="F14" s="852"/>
      <c r="G14" s="852"/>
      <c r="H14" s="852"/>
      <c r="I14" s="852"/>
      <c r="J14" s="852"/>
      <c r="K14" s="852"/>
      <c r="L14" s="852"/>
      <c r="M14" s="852"/>
      <c r="N14" s="852"/>
      <c r="O14" s="852"/>
      <c r="P14" s="852"/>
      <c r="Q14" s="852"/>
      <c r="R14" s="852"/>
      <c r="S14" s="852"/>
      <c r="T14" s="738"/>
      <c r="U14" s="735"/>
      <c r="V14" s="753" t="s">
        <v>492</v>
      </c>
      <c r="W14" s="702"/>
      <c r="X14" s="753"/>
      <c r="Y14" s="753"/>
      <c r="Z14" s="753"/>
      <c r="AA14" s="798" t="s">
        <v>519</v>
      </c>
      <c r="AB14" s="798"/>
      <c r="AC14" s="798"/>
      <c r="AD14" s="798"/>
      <c r="AE14" s="798"/>
      <c r="AF14" s="798"/>
      <c r="AG14" s="798"/>
      <c r="AH14" s="798"/>
      <c r="AI14" s="798"/>
      <c r="AJ14" s="75"/>
      <c r="AK14" s="76"/>
      <c r="AL14" s="804" t="s">
        <v>133</v>
      </c>
      <c r="AM14" s="804"/>
      <c r="AN14" s="804"/>
      <c r="AO14" s="804"/>
      <c r="AP14" s="804"/>
      <c r="AQ14" s="804"/>
      <c r="AR14" s="804"/>
      <c r="AS14" s="804"/>
      <c r="AT14" s="804"/>
      <c r="AU14" s="804"/>
      <c r="AV14" s="804"/>
      <c r="AW14" s="804"/>
      <c r="AX14" s="8"/>
      <c r="AY14" s="8"/>
      <c r="AZ14" s="836"/>
      <c r="BA14" s="836"/>
      <c r="BB14" s="836"/>
      <c r="BC14" s="836"/>
      <c r="BD14" s="836"/>
      <c r="BE14" s="836"/>
      <c r="BF14" s="836"/>
      <c r="BG14" s="836"/>
      <c r="BH14" s="836"/>
      <c r="BI14" s="805"/>
      <c r="BJ14" s="805"/>
      <c r="BK14" s="805"/>
      <c r="BL14" s="805"/>
      <c r="BM14" s="805"/>
      <c r="BN14" s="805"/>
      <c r="BO14" s="16"/>
      <c r="BP14" s="8"/>
    </row>
    <row r="15" spans="2:68" ht="33" customHeight="1">
      <c r="B15" s="828"/>
      <c r="C15" s="828"/>
      <c r="D15" s="48"/>
      <c r="E15" s="828"/>
      <c r="F15" s="828"/>
      <c r="G15" s="828"/>
      <c r="H15" s="828"/>
      <c r="I15" s="828"/>
      <c r="J15" s="828"/>
      <c r="K15" s="828"/>
      <c r="L15" s="828"/>
      <c r="M15" s="828"/>
      <c r="N15" s="828"/>
      <c r="O15" s="828"/>
      <c r="P15" s="828"/>
      <c r="Q15" s="852"/>
      <c r="R15" s="852"/>
      <c r="S15" s="852"/>
      <c r="T15" s="738"/>
      <c r="U15" s="735"/>
      <c r="V15" s="797" t="s">
        <v>263</v>
      </c>
      <c r="W15" s="797"/>
      <c r="X15" s="797"/>
      <c r="Y15" s="797"/>
      <c r="Z15" s="797"/>
      <c r="AA15" s="798" t="s">
        <v>520</v>
      </c>
      <c r="AB15" s="798"/>
      <c r="AC15" s="798"/>
      <c r="AD15" s="798"/>
      <c r="AE15" s="798"/>
      <c r="AF15" s="798"/>
      <c r="AG15" s="798"/>
      <c r="AH15" s="798"/>
      <c r="AI15" s="798"/>
      <c r="AJ15" s="75" t="s">
        <v>181</v>
      </c>
      <c r="AK15" s="76"/>
      <c r="AL15" s="882"/>
      <c r="AM15" s="882"/>
      <c r="AN15" s="882"/>
      <c r="AO15" s="882"/>
      <c r="AP15" s="882"/>
      <c r="AQ15" s="882"/>
      <c r="AR15" s="882"/>
      <c r="AS15" s="882"/>
      <c r="AT15" s="882"/>
      <c r="AU15" s="882"/>
      <c r="AV15" s="882"/>
      <c r="AW15" s="882"/>
      <c r="AX15" s="8"/>
      <c r="AY15" s="8"/>
      <c r="AZ15" s="836"/>
      <c r="BA15" s="836"/>
      <c r="BB15" s="836"/>
      <c r="BC15" s="836"/>
      <c r="BD15" s="836"/>
      <c r="BE15" s="836"/>
      <c r="BF15" s="836"/>
      <c r="BG15" s="836"/>
      <c r="BH15" s="836"/>
      <c r="BI15" s="836"/>
      <c r="BJ15" s="836"/>
      <c r="BK15" s="836"/>
      <c r="BL15" s="836"/>
      <c r="BM15" s="836"/>
      <c r="BN15" s="836"/>
      <c r="BO15" s="16"/>
      <c r="BP15" s="8"/>
    </row>
    <row r="16" spans="2:68" ht="33" customHeight="1">
      <c r="B16" s="852"/>
      <c r="C16" s="852"/>
      <c r="D16" s="27"/>
      <c r="E16" s="852"/>
      <c r="F16" s="852"/>
      <c r="G16" s="852"/>
      <c r="H16" s="852"/>
      <c r="I16" s="852"/>
      <c r="J16" s="852"/>
      <c r="K16" s="852"/>
      <c r="L16" s="852"/>
      <c r="M16" s="852"/>
      <c r="N16" s="852"/>
      <c r="O16" s="852"/>
      <c r="P16" s="852"/>
      <c r="Q16" s="852"/>
      <c r="R16" s="852"/>
      <c r="S16" s="852"/>
      <c r="T16" s="738"/>
      <c r="U16" s="735"/>
      <c r="V16" s="797" t="s">
        <v>497</v>
      </c>
      <c r="W16" s="797"/>
      <c r="X16" s="797"/>
      <c r="Y16" s="797"/>
      <c r="Z16" s="797"/>
      <c r="AA16" s="802" t="s">
        <v>521</v>
      </c>
      <c r="AB16" s="802"/>
      <c r="AC16" s="802"/>
      <c r="AD16" s="802"/>
      <c r="AE16" s="802"/>
      <c r="AF16" s="802"/>
      <c r="AG16" s="802"/>
      <c r="AH16" s="802"/>
      <c r="AI16" s="802"/>
      <c r="AJ16" s="75"/>
      <c r="AK16" s="88"/>
      <c r="AL16" s="882"/>
      <c r="AM16" s="882"/>
      <c r="AN16" s="882"/>
      <c r="AO16" s="882"/>
      <c r="AP16" s="882"/>
      <c r="AQ16" s="882"/>
      <c r="AR16" s="882"/>
      <c r="AS16" s="882"/>
      <c r="AT16" s="882"/>
      <c r="AU16" s="882"/>
      <c r="AV16" s="882"/>
      <c r="AW16" s="882"/>
      <c r="AX16" s="8"/>
      <c r="AY16" s="8"/>
      <c r="AZ16" s="836"/>
      <c r="BA16" s="836"/>
      <c r="BB16" s="836"/>
      <c r="BC16" s="836"/>
      <c r="BD16" s="836"/>
      <c r="BE16" s="836"/>
      <c r="BF16" s="836"/>
      <c r="BG16" s="836"/>
      <c r="BH16" s="836"/>
      <c r="BI16" s="836"/>
      <c r="BJ16" s="836"/>
      <c r="BK16" s="836"/>
      <c r="BL16" s="836"/>
      <c r="BM16" s="836"/>
      <c r="BN16" s="836"/>
      <c r="BO16" s="16"/>
      <c r="BP16" s="8"/>
    </row>
    <row r="17" spans="1:68" ht="33" customHeight="1">
      <c r="A17" s="8"/>
      <c r="B17" s="747" t="s">
        <v>133</v>
      </c>
      <c r="C17" s="747"/>
      <c r="D17" s="747"/>
      <c r="E17" s="747"/>
      <c r="F17" s="747"/>
      <c r="G17" s="747"/>
      <c r="H17" s="747"/>
      <c r="I17" s="747"/>
      <c r="J17" s="747"/>
      <c r="K17" s="747"/>
      <c r="L17" s="747"/>
      <c r="M17" s="747"/>
      <c r="N17" s="747"/>
      <c r="O17" s="747"/>
      <c r="P17" s="747"/>
      <c r="Q17" s="747"/>
      <c r="R17" s="747"/>
      <c r="S17" s="51"/>
      <c r="T17" s="31"/>
      <c r="U17" s="735"/>
      <c r="V17" s="797" t="s">
        <v>270</v>
      </c>
      <c r="W17" s="797"/>
      <c r="X17" s="797"/>
      <c r="Y17" s="797"/>
      <c r="Z17" s="797"/>
      <c r="AA17" s="798" t="s">
        <v>522</v>
      </c>
      <c r="AB17" s="798"/>
      <c r="AC17" s="798"/>
      <c r="AD17" s="798"/>
      <c r="AE17" s="798"/>
      <c r="AF17" s="798"/>
      <c r="AG17" s="798"/>
      <c r="AH17" s="798"/>
      <c r="AI17" s="798"/>
      <c r="AJ17" s="75"/>
      <c r="AK17" s="94"/>
      <c r="AL17" s="882"/>
      <c r="AM17" s="882"/>
      <c r="AN17" s="882"/>
      <c r="AO17" s="882"/>
      <c r="AP17" s="882"/>
      <c r="AQ17" s="882"/>
      <c r="AR17" s="882"/>
      <c r="AS17" s="882"/>
      <c r="AT17" s="882"/>
      <c r="AU17" s="882"/>
      <c r="AV17" s="882"/>
      <c r="AW17" s="882"/>
      <c r="AX17" s="8"/>
      <c r="AY17" s="8"/>
      <c r="AZ17" s="859"/>
      <c r="BA17" s="859"/>
      <c r="BB17" s="859"/>
      <c r="BC17" s="859"/>
      <c r="BD17" s="859"/>
      <c r="BE17" s="859"/>
      <c r="BF17" s="859"/>
      <c r="BG17" s="859"/>
      <c r="BH17" s="859"/>
      <c r="BI17" s="859"/>
      <c r="BJ17" s="859"/>
      <c r="BK17" s="859"/>
      <c r="BL17" s="859"/>
      <c r="BM17" s="859"/>
      <c r="BN17" s="859"/>
      <c r="BO17" s="16"/>
      <c r="BP17" s="8"/>
    </row>
    <row r="18" spans="1:68" ht="30" customHeight="1">
      <c r="A18" s="8"/>
      <c r="B18" s="878"/>
      <c r="C18" s="852"/>
      <c r="D18" s="852"/>
      <c r="E18" s="852"/>
      <c r="F18" s="852"/>
      <c r="G18" s="852"/>
      <c r="H18" s="852"/>
      <c r="I18" s="852"/>
      <c r="J18" s="852"/>
      <c r="K18" s="852"/>
      <c r="L18" s="852"/>
      <c r="M18" s="852"/>
      <c r="N18" s="852"/>
      <c r="O18" s="852"/>
      <c r="P18" s="852"/>
      <c r="Q18" s="852"/>
      <c r="R18" s="852"/>
      <c r="S18" s="852"/>
      <c r="T18" s="738"/>
      <c r="U18" s="735"/>
      <c r="V18" s="797" t="s">
        <v>496</v>
      </c>
      <c r="W18" s="797"/>
      <c r="X18" s="797"/>
      <c r="Y18" s="797"/>
      <c r="Z18" s="797"/>
      <c r="AA18" s="798" t="s">
        <v>523</v>
      </c>
      <c r="AB18" s="798"/>
      <c r="AC18" s="798"/>
      <c r="AD18" s="798"/>
      <c r="AE18" s="798"/>
      <c r="AF18" s="798"/>
      <c r="AG18" s="798"/>
      <c r="AH18" s="798"/>
      <c r="AI18" s="798"/>
      <c r="AJ18" s="75"/>
      <c r="AK18" s="95"/>
      <c r="AL18" s="879" t="s">
        <v>541</v>
      </c>
      <c r="AM18" s="879"/>
      <c r="AN18" s="879"/>
      <c r="AO18" s="879"/>
      <c r="AP18" s="879"/>
      <c r="AQ18" s="879"/>
      <c r="AR18" s="879"/>
      <c r="AS18" s="879"/>
      <c r="AT18" s="879"/>
      <c r="AU18" s="879"/>
      <c r="AV18" s="879"/>
      <c r="AW18" s="879"/>
      <c r="AX18" s="9"/>
      <c r="AY18" s="9"/>
      <c r="AZ18" s="805"/>
      <c r="BA18" s="805"/>
      <c r="BB18" s="805"/>
      <c r="BC18" s="805"/>
      <c r="BD18" s="805"/>
      <c r="BE18" s="805"/>
      <c r="BF18" s="805"/>
      <c r="BG18" s="805"/>
      <c r="BH18" s="805"/>
      <c r="BI18" s="805"/>
      <c r="BJ18" s="805"/>
      <c r="BK18" s="805"/>
      <c r="BL18" s="805"/>
      <c r="BM18" s="805"/>
      <c r="BN18" s="805"/>
      <c r="BO18" s="16"/>
      <c r="BP18" s="8"/>
    </row>
    <row r="19" spans="1:68" ht="33" customHeight="1">
      <c r="B19" s="880" t="s">
        <v>547</v>
      </c>
      <c r="C19" s="880"/>
      <c r="D19" s="880"/>
      <c r="E19" s="880"/>
      <c r="F19" s="880"/>
      <c r="G19" s="880"/>
      <c r="H19" s="880"/>
      <c r="I19" s="880"/>
      <c r="J19" s="880"/>
      <c r="K19" s="880"/>
      <c r="L19" s="880"/>
      <c r="M19" s="880"/>
      <c r="N19" s="880"/>
      <c r="O19" s="880"/>
      <c r="P19" s="880"/>
      <c r="Q19" s="880"/>
      <c r="R19" s="880"/>
      <c r="S19" s="880"/>
      <c r="T19" s="711"/>
      <c r="U19" s="735"/>
      <c r="V19" s="797" t="s">
        <v>38</v>
      </c>
      <c r="W19" s="797"/>
      <c r="X19" s="797"/>
      <c r="Y19" s="797"/>
      <c r="Z19" s="797"/>
      <c r="AA19" s="798" t="s">
        <v>524</v>
      </c>
      <c r="AB19" s="798"/>
      <c r="AC19" s="798"/>
      <c r="AD19" s="798"/>
      <c r="AE19" s="798"/>
      <c r="AF19" s="798"/>
      <c r="AG19" s="798"/>
      <c r="AH19" s="798"/>
      <c r="AI19" s="798"/>
      <c r="AJ19" s="75"/>
      <c r="AK19" s="88"/>
      <c r="AL19" s="744"/>
      <c r="AM19" s="733"/>
      <c r="AN19" s="733"/>
      <c r="AO19" s="733"/>
      <c r="AP19" s="733"/>
      <c r="AQ19" s="733"/>
      <c r="AR19" s="733"/>
      <c r="AS19" s="733"/>
      <c r="AT19" s="733"/>
      <c r="AU19" s="881" t="s">
        <v>109</v>
      </c>
      <c r="AV19" s="881"/>
      <c r="AW19" s="881"/>
      <c r="AX19" s="10"/>
      <c r="AY19" s="10"/>
      <c r="AZ19" s="836"/>
      <c r="BA19" s="836"/>
      <c r="BB19" s="836"/>
      <c r="BC19" s="836"/>
      <c r="BD19" s="836"/>
      <c r="BE19" s="836"/>
      <c r="BF19" s="836"/>
      <c r="BG19" s="836"/>
      <c r="BH19" s="836"/>
      <c r="BI19" s="836"/>
      <c r="BJ19" s="836"/>
      <c r="BK19" s="836"/>
      <c r="BL19" s="836"/>
      <c r="BM19" s="836"/>
      <c r="BN19" s="836"/>
      <c r="BO19" s="16"/>
      <c r="BP19" s="8"/>
    </row>
    <row r="20" spans="1:68" ht="33" customHeight="1">
      <c r="B20" s="874" t="s">
        <v>86</v>
      </c>
      <c r="C20" s="874"/>
      <c r="D20" s="874"/>
      <c r="E20" s="874"/>
      <c r="F20" s="874"/>
      <c r="G20" s="874"/>
      <c r="H20" s="874"/>
      <c r="I20" s="874"/>
      <c r="J20" s="874"/>
      <c r="K20" s="874"/>
      <c r="L20" s="874"/>
      <c r="M20" s="874"/>
      <c r="N20" s="874"/>
      <c r="O20" s="874"/>
      <c r="P20" s="874"/>
      <c r="Q20" s="874"/>
      <c r="R20" s="874"/>
      <c r="S20" s="874"/>
      <c r="T20" s="743"/>
      <c r="U20" s="735"/>
      <c r="V20" s="797" t="s">
        <v>11</v>
      </c>
      <c r="W20" s="797"/>
      <c r="X20" s="797"/>
      <c r="Y20" s="797"/>
      <c r="Z20" s="797"/>
      <c r="AA20" s="799"/>
      <c r="AB20" s="799"/>
      <c r="AC20" s="799"/>
      <c r="AD20" s="799"/>
      <c r="AE20" s="799"/>
      <c r="AF20" s="799"/>
      <c r="AG20" s="799"/>
      <c r="AH20" s="799"/>
      <c r="AI20" s="799"/>
      <c r="AJ20" s="75"/>
      <c r="AK20" s="713"/>
      <c r="AL20" s="875" t="s">
        <v>5</v>
      </c>
      <c r="AM20" s="875" t="s">
        <v>6</v>
      </c>
      <c r="AN20" s="861" t="s">
        <v>44</v>
      </c>
      <c r="AO20" s="877"/>
      <c r="AP20" s="861" t="s">
        <v>45</v>
      </c>
      <c r="AQ20" s="862"/>
      <c r="AR20" s="863" t="s">
        <v>35</v>
      </c>
      <c r="AS20" s="864"/>
      <c r="AT20" s="867" t="s">
        <v>148</v>
      </c>
      <c r="AU20" s="868"/>
      <c r="AV20" s="871" t="s">
        <v>55</v>
      </c>
      <c r="AW20" s="868"/>
      <c r="AX20" s="11"/>
      <c r="AY20" s="11"/>
      <c r="AZ20" s="836"/>
      <c r="BA20" s="836"/>
      <c r="BB20" s="836"/>
      <c r="BC20" s="836"/>
      <c r="BD20" s="836"/>
      <c r="BE20" s="836"/>
      <c r="BF20" s="836"/>
      <c r="BG20" s="836"/>
      <c r="BH20" s="836"/>
      <c r="BI20" s="836"/>
      <c r="BJ20" s="836"/>
      <c r="BK20" s="836"/>
      <c r="BL20" s="836"/>
      <c r="BM20" s="836"/>
      <c r="BN20" s="836"/>
      <c r="BO20" s="738"/>
      <c r="BP20" s="8"/>
    </row>
    <row r="21" spans="1:68" ht="39" customHeight="1">
      <c r="B21" s="873"/>
      <c r="C21" s="873"/>
      <c r="D21" s="873"/>
      <c r="E21" s="873"/>
      <c r="F21" s="873"/>
      <c r="G21" s="873"/>
      <c r="H21" s="873"/>
      <c r="I21" s="873"/>
      <c r="J21" s="873"/>
      <c r="K21" s="873"/>
      <c r="L21" s="873"/>
      <c r="M21" s="873"/>
      <c r="N21" s="873"/>
      <c r="O21" s="873"/>
      <c r="P21" s="873"/>
      <c r="Q21" s="873"/>
      <c r="R21" s="873"/>
      <c r="S21" s="873"/>
      <c r="T21" s="750"/>
      <c r="U21" s="735"/>
      <c r="V21" s="797" t="s">
        <v>53</v>
      </c>
      <c r="W21" s="797"/>
      <c r="X21" s="797"/>
      <c r="Y21" s="797"/>
      <c r="Z21" s="797"/>
      <c r="AA21" s="798" t="s">
        <v>525</v>
      </c>
      <c r="AB21" s="798"/>
      <c r="AC21" s="798"/>
      <c r="AD21" s="798"/>
      <c r="AE21" s="798"/>
      <c r="AF21" s="798"/>
      <c r="AG21" s="798"/>
      <c r="AH21" s="798"/>
      <c r="AI21" s="798"/>
      <c r="AJ21" s="75"/>
      <c r="AK21" s="99"/>
      <c r="AL21" s="876"/>
      <c r="AM21" s="876"/>
      <c r="AN21" s="741" t="s">
        <v>90</v>
      </c>
      <c r="AO21" s="715" t="s">
        <v>274</v>
      </c>
      <c r="AP21" s="715" t="s">
        <v>90</v>
      </c>
      <c r="AQ21" s="741" t="s">
        <v>274</v>
      </c>
      <c r="AR21" s="865"/>
      <c r="AS21" s="866"/>
      <c r="AT21" s="869"/>
      <c r="AU21" s="870"/>
      <c r="AV21" s="872"/>
      <c r="AW21" s="870"/>
      <c r="AX21" s="11"/>
      <c r="AY21" s="11"/>
      <c r="AZ21" s="859"/>
      <c r="BA21" s="859"/>
      <c r="BB21" s="859"/>
      <c r="BC21" s="859"/>
      <c r="BD21" s="859"/>
      <c r="BE21" s="859"/>
      <c r="BF21" s="859"/>
      <c r="BG21" s="859"/>
      <c r="BH21" s="859"/>
      <c r="BI21" s="859"/>
      <c r="BJ21" s="859"/>
      <c r="BK21" s="859"/>
      <c r="BL21" s="859"/>
      <c r="BM21" s="859"/>
      <c r="BN21" s="859"/>
      <c r="BO21" s="16"/>
      <c r="BP21" s="8"/>
    </row>
    <row r="22" spans="1:68" ht="33" customHeight="1">
      <c r="B22" s="860"/>
      <c r="C22" s="860"/>
      <c r="D22" s="860"/>
      <c r="E22" s="860"/>
      <c r="F22" s="860"/>
      <c r="G22" s="860"/>
      <c r="H22" s="860"/>
      <c r="I22" s="860"/>
      <c r="J22" s="860"/>
      <c r="K22" s="860"/>
      <c r="L22" s="860"/>
      <c r="M22" s="860"/>
      <c r="N22" s="860"/>
      <c r="O22" s="860"/>
      <c r="P22" s="860"/>
      <c r="Q22" s="860"/>
      <c r="R22" s="860"/>
      <c r="S22" s="860"/>
      <c r="T22" s="750"/>
      <c r="U22" s="735"/>
      <c r="V22" s="797" t="s">
        <v>495</v>
      </c>
      <c r="W22" s="797"/>
      <c r="X22" s="797"/>
      <c r="Y22" s="797"/>
      <c r="Z22" s="797"/>
      <c r="AA22" s="798" t="s">
        <v>526</v>
      </c>
      <c r="AB22" s="798"/>
      <c r="AC22" s="798"/>
      <c r="AD22" s="798"/>
      <c r="AE22" s="798"/>
      <c r="AF22" s="798"/>
      <c r="AG22" s="798"/>
      <c r="AH22" s="798"/>
      <c r="AI22" s="798"/>
      <c r="AJ22" s="75"/>
      <c r="AK22" s="713"/>
      <c r="AL22" s="101"/>
      <c r="AM22" s="101"/>
      <c r="AN22" s="61"/>
      <c r="AO22" s="61"/>
      <c r="AP22" s="61"/>
      <c r="AQ22" s="61"/>
      <c r="AR22" s="854"/>
      <c r="AS22" s="854"/>
      <c r="AT22" s="854"/>
      <c r="AU22" s="854"/>
      <c r="AV22" s="854"/>
      <c r="AW22" s="854"/>
      <c r="AX22" s="11"/>
      <c r="AY22" s="11"/>
      <c r="AZ22" s="859"/>
      <c r="BA22" s="859"/>
      <c r="BB22" s="859"/>
      <c r="BC22" s="859"/>
      <c r="BD22" s="859"/>
      <c r="BE22" s="859"/>
      <c r="BF22" s="859"/>
      <c r="BG22" s="859"/>
      <c r="BH22" s="859"/>
      <c r="BI22" s="859"/>
      <c r="BJ22" s="859"/>
      <c r="BK22" s="859"/>
      <c r="BL22" s="859"/>
      <c r="BM22" s="859"/>
      <c r="BN22" s="859"/>
      <c r="BO22" s="16"/>
      <c r="BP22" s="8"/>
    </row>
    <row r="23" spans="1:68" ht="33" customHeight="1"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1"/>
      <c r="P23" s="31"/>
      <c r="Q23" s="804" t="s">
        <v>142</v>
      </c>
      <c r="R23" s="804"/>
      <c r="S23" s="804"/>
      <c r="T23" s="742"/>
      <c r="U23" s="735"/>
      <c r="V23" s="797" t="s">
        <v>39</v>
      </c>
      <c r="W23" s="797"/>
      <c r="X23" s="797"/>
      <c r="Y23" s="797"/>
      <c r="Z23" s="797"/>
      <c r="AA23" s="798" t="s">
        <v>527</v>
      </c>
      <c r="AB23" s="798"/>
      <c r="AC23" s="798"/>
      <c r="AD23" s="798"/>
      <c r="AE23" s="798"/>
      <c r="AF23" s="798"/>
      <c r="AG23" s="798"/>
      <c r="AH23" s="798"/>
      <c r="AI23" s="798"/>
      <c r="AJ23" s="75"/>
      <c r="AK23" s="100"/>
      <c r="AL23" s="101"/>
      <c r="AM23" s="101"/>
      <c r="AN23" s="61"/>
      <c r="AO23" s="61"/>
      <c r="AP23" s="61"/>
      <c r="AQ23" s="61"/>
      <c r="AR23" s="854"/>
      <c r="AS23" s="854"/>
      <c r="AT23" s="854"/>
      <c r="AU23" s="854"/>
      <c r="AV23" s="854"/>
      <c r="AW23" s="854"/>
      <c r="AX23" s="13"/>
      <c r="AY23" s="13"/>
      <c r="AZ23" s="805"/>
      <c r="BA23" s="805"/>
      <c r="BB23" s="805"/>
      <c r="BC23" s="805"/>
      <c r="BD23" s="805"/>
      <c r="BE23" s="805"/>
      <c r="BF23" s="805"/>
      <c r="BG23" s="805"/>
      <c r="BH23" s="805"/>
      <c r="BI23" s="805"/>
      <c r="BJ23" s="805"/>
      <c r="BK23" s="805"/>
      <c r="BL23" s="805"/>
      <c r="BM23" s="805"/>
      <c r="BN23" s="805"/>
      <c r="BO23" s="16"/>
      <c r="BP23" s="8"/>
    </row>
    <row r="24" spans="1:68" ht="32.25" customHeight="1">
      <c r="B24" s="853" t="s">
        <v>5</v>
      </c>
      <c r="C24" s="853"/>
      <c r="D24" s="718" t="s">
        <v>6</v>
      </c>
      <c r="E24" s="853" t="s">
        <v>23</v>
      </c>
      <c r="F24" s="853"/>
      <c r="G24" s="853" t="s">
        <v>87</v>
      </c>
      <c r="H24" s="853"/>
      <c r="I24" s="853" t="s">
        <v>88</v>
      </c>
      <c r="J24" s="853"/>
      <c r="K24" s="853" t="s">
        <v>89</v>
      </c>
      <c r="L24" s="853"/>
      <c r="M24" s="856" t="s">
        <v>150</v>
      </c>
      <c r="N24" s="857"/>
      <c r="O24" s="857"/>
      <c r="P24" s="858"/>
      <c r="Q24" s="855" t="s">
        <v>55</v>
      </c>
      <c r="R24" s="855"/>
      <c r="S24" s="855"/>
      <c r="T24" s="749"/>
      <c r="U24" s="735"/>
      <c r="V24" s="799" t="s">
        <v>311</v>
      </c>
      <c r="W24" s="800"/>
      <c r="X24" s="801"/>
      <c r="Y24" s="801"/>
      <c r="Z24" s="801"/>
      <c r="AA24" s="801"/>
      <c r="AB24" s="801"/>
      <c r="AC24" s="801"/>
      <c r="AD24" s="801"/>
      <c r="AE24" s="801"/>
      <c r="AF24" s="801"/>
      <c r="AG24" s="801"/>
      <c r="AH24" s="801"/>
      <c r="AI24" s="801"/>
      <c r="AJ24" s="75"/>
      <c r="AK24" s="100"/>
      <c r="AL24" s="101"/>
      <c r="AM24" s="101"/>
      <c r="AN24" s="61"/>
      <c r="AO24" s="61"/>
      <c r="AP24" s="61"/>
      <c r="AQ24" s="61"/>
      <c r="AR24" s="854"/>
      <c r="AS24" s="854"/>
      <c r="AT24" s="854"/>
      <c r="AU24" s="854"/>
      <c r="AV24" s="854"/>
      <c r="AW24" s="854"/>
      <c r="AX24" s="13"/>
      <c r="AY24" s="13"/>
      <c r="AZ24" s="805"/>
      <c r="BA24" s="805"/>
      <c r="BB24" s="805"/>
      <c r="BC24" s="805"/>
      <c r="BD24" s="805"/>
      <c r="BE24" s="805"/>
      <c r="BF24" s="805"/>
      <c r="BG24" s="805"/>
      <c r="BH24" s="805"/>
      <c r="BI24" s="805"/>
      <c r="BJ24" s="805"/>
      <c r="BK24" s="805"/>
      <c r="BL24" s="805"/>
      <c r="BM24" s="805"/>
      <c r="BN24" s="805"/>
      <c r="BO24" s="16"/>
      <c r="BP24" s="8"/>
    </row>
    <row r="25" spans="1:68" ht="33" customHeight="1">
      <c r="B25" s="853"/>
      <c r="C25" s="853"/>
      <c r="D25" s="47"/>
      <c r="E25" s="853"/>
      <c r="F25" s="853"/>
      <c r="G25" s="853"/>
      <c r="H25" s="853"/>
      <c r="I25" s="853"/>
      <c r="J25" s="853"/>
      <c r="K25" s="853"/>
      <c r="L25" s="853"/>
      <c r="M25" s="853"/>
      <c r="N25" s="853"/>
      <c r="O25" s="853"/>
      <c r="P25" s="853"/>
      <c r="Q25" s="853"/>
      <c r="R25" s="853"/>
      <c r="S25" s="853"/>
      <c r="T25" s="363"/>
      <c r="U25" s="735"/>
      <c r="V25" s="775" t="s">
        <v>529</v>
      </c>
      <c r="W25" s="775"/>
      <c r="X25" s="775"/>
      <c r="Y25" s="775"/>
      <c r="Z25" s="775"/>
      <c r="AA25" s="775"/>
      <c r="AB25" s="775"/>
      <c r="AC25" s="775"/>
      <c r="AD25" s="775"/>
      <c r="AE25" s="775"/>
      <c r="AF25" s="775"/>
      <c r="AG25" s="775"/>
      <c r="AH25" s="775"/>
      <c r="AI25" s="775"/>
      <c r="AJ25" s="75"/>
      <c r="AK25" s="104"/>
      <c r="AL25" s="101"/>
      <c r="AM25" s="101"/>
      <c r="AN25" s="61"/>
      <c r="AO25" s="61"/>
      <c r="AP25" s="61"/>
      <c r="AQ25" s="61"/>
      <c r="AR25" s="854"/>
      <c r="AS25" s="854"/>
      <c r="AT25" s="854"/>
      <c r="AU25" s="854"/>
      <c r="AV25" s="854"/>
      <c r="AW25" s="854"/>
      <c r="AX25" s="13"/>
      <c r="AY25" s="13"/>
      <c r="AZ25" s="836"/>
      <c r="BA25" s="836"/>
      <c r="BB25" s="836"/>
      <c r="BC25" s="836"/>
      <c r="BD25" s="836"/>
      <c r="BE25" s="836"/>
      <c r="BF25" s="836"/>
      <c r="BG25" s="836"/>
      <c r="BH25" s="836"/>
      <c r="BI25" s="836"/>
      <c r="BJ25" s="836"/>
      <c r="BK25" s="836"/>
      <c r="BL25" s="836"/>
      <c r="BM25" s="836"/>
      <c r="BN25" s="836"/>
      <c r="BO25" s="737"/>
      <c r="BP25" s="8"/>
    </row>
    <row r="26" spans="1:68" ht="33" customHeight="1">
      <c r="B26" s="852"/>
      <c r="C26" s="852"/>
      <c r="D26" s="27"/>
      <c r="E26" s="852"/>
      <c r="F26" s="852"/>
      <c r="G26" s="852"/>
      <c r="H26" s="852"/>
      <c r="I26" s="852"/>
      <c r="J26" s="852"/>
      <c r="K26" s="852"/>
      <c r="L26" s="852"/>
      <c r="M26" s="852"/>
      <c r="N26" s="852"/>
      <c r="O26" s="852"/>
      <c r="P26" s="852"/>
      <c r="Q26" s="852"/>
      <c r="R26" s="852"/>
      <c r="S26" s="852"/>
      <c r="T26" s="738"/>
      <c r="U26" s="735"/>
      <c r="V26" s="775"/>
      <c r="W26" s="775"/>
      <c r="X26" s="775"/>
      <c r="Y26" s="775"/>
      <c r="Z26" s="775"/>
      <c r="AA26" s="775"/>
      <c r="AB26" s="775"/>
      <c r="AC26" s="775"/>
      <c r="AD26" s="775"/>
      <c r="AE26" s="775"/>
      <c r="AF26" s="775"/>
      <c r="AG26" s="775"/>
      <c r="AH26" s="775"/>
      <c r="AI26" s="775"/>
      <c r="AJ26" s="75"/>
      <c r="AK26" s="713"/>
      <c r="AL26" s="101"/>
      <c r="AM26" s="101"/>
      <c r="AN26" s="101"/>
      <c r="AO26" s="101"/>
      <c r="AP26" s="101"/>
      <c r="AQ26" s="101"/>
      <c r="AR26" s="850"/>
      <c r="AS26" s="851"/>
      <c r="AT26" s="850"/>
      <c r="AU26" s="851"/>
      <c r="AV26" s="850"/>
      <c r="AW26" s="851"/>
      <c r="AX26" s="11"/>
      <c r="AY26" s="11"/>
      <c r="AZ26" s="805"/>
      <c r="BA26" s="805"/>
      <c r="BB26" s="805"/>
      <c r="BC26" s="805"/>
      <c r="BD26" s="805"/>
      <c r="BE26" s="805"/>
      <c r="BF26" s="805"/>
      <c r="BG26" s="805"/>
      <c r="BH26" s="805"/>
      <c r="BI26" s="805"/>
      <c r="BJ26" s="805"/>
      <c r="BK26" s="805"/>
      <c r="BL26" s="805"/>
      <c r="BM26" s="805"/>
      <c r="BN26" s="805"/>
      <c r="BO26" s="16"/>
      <c r="BP26" s="8"/>
    </row>
    <row r="27" spans="1:68" ht="33" customHeight="1">
      <c r="B27" s="849"/>
      <c r="C27" s="849"/>
      <c r="D27" s="30"/>
      <c r="E27" s="849"/>
      <c r="F27" s="849"/>
      <c r="G27" s="849"/>
      <c r="H27" s="849"/>
      <c r="I27" s="849"/>
      <c r="J27" s="849"/>
      <c r="K27" s="849"/>
      <c r="L27" s="849"/>
      <c r="M27" s="849"/>
      <c r="N27" s="849"/>
      <c r="O27" s="849"/>
      <c r="P27" s="849"/>
      <c r="Q27" s="849"/>
      <c r="R27" s="849"/>
      <c r="S27" s="849"/>
      <c r="T27" s="711"/>
      <c r="U27" s="735"/>
      <c r="V27" s="775"/>
      <c r="W27" s="775"/>
      <c r="X27" s="775"/>
      <c r="Y27" s="775"/>
      <c r="Z27" s="775"/>
      <c r="AA27" s="775"/>
      <c r="AB27" s="775"/>
      <c r="AC27" s="775"/>
      <c r="AD27" s="775"/>
      <c r="AE27" s="775"/>
      <c r="AF27" s="775"/>
      <c r="AG27" s="775"/>
      <c r="AH27" s="775"/>
      <c r="AI27" s="775"/>
      <c r="AJ27" s="75"/>
      <c r="AK27" s="104"/>
      <c r="AL27" s="101"/>
      <c r="AM27" s="101"/>
      <c r="AN27" s="101"/>
      <c r="AO27" s="101"/>
      <c r="AP27" s="101"/>
      <c r="AQ27" s="101"/>
      <c r="AR27" s="850"/>
      <c r="AS27" s="851"/>
      <c r="AT27" s="850"/>
      <c r="AU27" s="851"/>
      <c r="AV27" s="850"/>
      <c r="AW27" s="851"/>
      <c r="AX27" s="8"/>
      <c r="AY27" s="8"/>
      <c r="AZ27" s="805"/>
      <c r="BA27" s="805"/>
      <c r="BB27" s="805"/>
      <c r="BC27" s="805"/>
      <c r="BD27" s="805"/>
      <c r="BE27" s="805"/>
      <c r="BF27" s="805"/>
      <c r="BG27" s="805"/>
      <c r="BH27" s="805"/>
      <c r="BI27" s="805"/>
      <c r="BJ27" s="805"/>
      <c r="BK27" s="805"/>
      <c r="BL27" s="805"/>
      <c r="BM27" s="805"/>
      <c r="BN27" s="805"/>
      <c r="BO27" s="16"/>
      <c r="BP27" s="8"/>
    </row>
    <row r="28" spans="1:68" ht="33" customHeight="1">
      <c r="B28" s="847"/>
      <c r="C28" s="847"/>
      <c r="D28" s="22"/>
      <c r="E28" s="847"/>
      <c r="F28" s="847"/>
      <c r="G28" s="847"/>
      <c r="H28" s="847"/>
      <c r="I28" s="847"/>
      <c r="J28" s="847"/>
      <c r="K28" s="847"/>
      <c r="L28" s="847"/>
      <c r="M28" s="847"/>
      <c r="N28" s="847"/>
      <c r="O28" s="847"/>
      <c r="P28" s="847"/>
      <c r="Q28" s="847"/>
      <c r="R28" s="847"/>
      <c r="S28" s="847"/>
      <c r="T28" s="736"/>
      <c r="U28" s="735"/>
      <c r="V28" s="775"/>
      <c r="W28" s="775"/>
      <c r="X28" s="775"/>
      <c r="Y28" s="775"/>
      <c r="Z28" s="775"/>
      <c r="AA28" s="775"/>
      <c r="AB28" s="775"/>
      <c r="AC28" s="775"/>
      <c r="AD28" s="775"/>
      <c r="AE28" s="775"/>
      <c r="AF28" s="775"/>
      <c r="AG28" s="775"/>
      <c r="AH28" s="775"/>
      <c r="AI28" s="775"/>
      <c r="AJ28" s="75"/>
      <c r="AK28" s="88"/>
      <c r="AL28" s="848" t="s">
        <v>542</v>
      </c>
      <c r="AM28" s="848"/>
      <c r="AN28" s="848"/>
      <c r="AO28" s="848"/>
      <c r="AP28" s="848"/>
      <c r="AQ28" s="848"/>
      <c r="AR28" s="848"/>
      <c r="AS28" s="848"/>
      <c r="AT28" s="848"/>
      <c r="AU28" s="848"/>
      <c r="AV28" s="848"/>
      <c r="AW28" s="848"/>
      <c r="AX28" s="735"/>
      <c r="AY28" s="735"/>
      <c r="AZ28" s="805"/>
      <c r="BA28" s="805"/>
      <c r="BB28" s="805"/>
      <c r="BC28" s="805"/>
      <c r="BD28" s="805"/>
      <c r="BE28" s="805"/>
      <c r="BF28" s="805"/>
      <c r="BG28" s="805"/>
      <c r="BH28" s="805"/>
      <c r="BI28" s="805"/>
      <c r="BJ28" s="805"/>
      <c r="BK28" s="805"/>
      <c r="BL28" s="805"/>
      <c r="BM28" s="805"/>
      <c r="BN28" s="805"/>
      <c r="BO28" s="16"/>
      <c r="BP28" s="8"/>
    </row>
    <row r="29" spans="1:68" ht="33" customHeight="1">
      <c r="B29" s="847"/>
      <c r="C29" s="847"/>
      <c r="D29" s="22"/>
      <c r="E29" s="847"/>
      <c r="F29" s="847"/>
      <c r="G29" s="847"/>
      <c r="H29" s="847"/>
      <c r="I29" s="847"/>
      <c r="J29" s="847"/>
      <c r="K29" s="847"/>
      <c r="L29" s="847"/>
      <c r="M29" s="847"/>
      <c r="N29" s="847"/>
      <c r="O29" s="847"/>
      <c r="P29" s="847"/>
      <c r="Q29" s="847"/>
      <c r="R29" s="847"/>
      <c r="S29" s="847"/>
      <c r="T29" s="736"/>
      <c r="U29" s="735"/>
      <c r="V29" s="775"/>
      <c r="W29" s="775"/>
      <c r="X29" s="775"/>
      <c r="Y29" s="775"/>
      <c r="Z29" s="775"/>
      <c r="AA29" s="775"/>
      <c r="AB29" s="775"/>
      <c r="AC29" s="775"/>
      <c r="AD29" s="775"/>
      <c r="AE29" s="775"/>
      <c r="AF29" s="775"/>
      <c r="AG29" s="775"/>
      <c r="AH29" s="775"/>
      <c r="AI29" s="775"/>
      <c r="AJ29" s="75"/>
      <c r="AK29" s="88"/>
      <c r="AL29" s="846" t="s">
        <v>69</v>
      </c>
      <c r="AM29" s="846"/>
      <c r="AN29" s="846"/>
      <c r="AO29" s="846"/>
      <c r="AP29" s="846"/>
      <c r="AQ29" s="846"/>
      <c r="AR29" s="846"/>
      <c r="AS29" s="846"/>
      <c r="AT29" s="846"/>
      <c r="AU29" s="846"/>
      <c r="AV29" s="846"/>
      <c r="AW29" s="846"/>
      <c r="AX29" s="14"/>
      <c r="AY29" s="14"/>
      <c r="AZ29" s="805"/>
      <c r="BA29" s="805"/>
      <c r="BB29" s="805"/>
      <c r="BC29" s="805"/>
      <c r="BD29" s="805"/>
      <c r="BE29" s="805"/>
      <c r="BF29" s="805"/>
      <c r="BG29" s="805"/>
      <c r="BH29" s="805"/>
      <c r="BI29" s="805"/>
      <c r="BJ29" s="805"/>
      <c r="BK29" s="805"/>
      <c r="BL29" s="805"/>
      <c r="BM29" s="805"/>
      <c r="BN29" s="805"/>
      <c r="BO29" s="16"/>
      <c r="BP29" s="8"/>
    </row>
    <row r="30" spans="1:68" ht="33" customHeight="1">
      <c r="B30" s="847"/>
      <c r="C30" s="847"/>
      <c r="D30" s="22"/>
      <c r="E30" s="847"/>
      <c r="F30" s="847"/>
      <c r="G30" s="847"/>
      <c r="H30" s="847"/>
      <c r="I30" s="847"/>
      <c r="J30" s="847"/>
      <c r="K30" s="847"/>
      <c r="L30" s="847"/>
      <c r="M30" s="847"/>
      <c r="N30" s="847"/>
      <c r="O30" s="847"/>
      <c r="P30" s="847"/>
      <c r="Q30" s="847"/>
      <c r="R30" s="847"/>
      <c r="S30" s="847"/>
      <c r="T30" s="736"/>
      <c r="U30" s="735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75"/>
      <c r="AK30" s="82"/>
      <c r="AL30" s="712"/>
      <c r="AM30" s="712"/>
      <c r="AN30" s="712"/>
      <c r="AO30" s="712"/>
      <c r="AP30" s="712"/>
      <c r="AQ30" s="712"/>
      <c r="AR30" s="712"/>
      <c r="AS30" s="712"/>
      <c r="AT30" s="712"/>
      <c r="AU30" s="843" t="s">
        <v>98</v>
      </c>
      <c r="AV30" s="843"/>
      <c r="AW30" s="843"/>
      <c r="AX30" s="16"/>
      <c r="AY30" s="16"/>
      <c r="AZ30" s="805"/>
      <c r="BA30" s="805"/>
      <c r="BB30" s="805"/>
      <c r="BC30" s="805"/>
      <c r="BD30" s="805"/>
      <c r="BE30" s="805"/>
      <c r="BF30" s="805"/>
      <c r="BG30" s="805"/>
      <c r="BH30" s="805"/>
      <c r="BI30" s="805"/>
      <c r="BJ30" s="805"/>
      <c r="BK30" s="805"/>
      <c r="BL30" s="805"/>
      <c r="BM30" s="805"/>
      <c r="BN30" s="805"/>
      <c r="BO30" s="16"/>
      <c r="BP30" s="8"/>
    </row>
    <row r="31" spans="1:68" ht="33" customHeight="1">
      <c r="B31" s="726" t="s">
        <v>134</v>
      </c>
      <c r="C31" s="726"/>
      <c r="D31" s="844"/>
      <c r="E31" s="819"/>
      <c r="F31" s="726"/>
      <c r="G31" s="726"/>
      <c r="H31" s="726"/>
      <c r="I31" s="726"/>
      <c r="J31" s="726"/>
      <c r="K31" s="726"/>
      <c r="L31" s="726"/>
      <c r="M31" s="726"/>
      <c r="N31" s="726"/>
      <c r="O31" s="726"/>
      <c r="P31" s="726"/>
      <c r="Q31" s="726"/>
      <c r="R31" s="726"/>
      <c r="S31" s="726"/>
      <c r="T31" s="743"/>
      <c r="U31" s="735"/>
      <c r="V31" s="789" t="s">
        <v>508</v>
      </c>
      <c r="W31" s="790"/>
      <c r="X31" s="790"/>
      <c r="Y31" s="791"/>
      <c r="Z31" s="794" t="s">
        <v>536</v>
      </c>
      <c r="AA31" s="795"/>
      <c r="AB31" s="795"/>
      <c r="AC31" s="795"/>
      <c r="AD31" s="795"/>
      <c r="AE31" s="795"/>
      <c r="AF31" s="795"/>
      <c r="AG31" s="796"/>
      <c r="AH31" s="701"/>
      <c r="AI31" s="701"/>
      <c r="AJ31" s="75"/>
      <c r="AK31" s="106"/>
      <c r="AL31" s="817" t="s">
        <v>5</v>
      </c>
      <c r="AM31" s="817" t="s">
        <v>6</v>
      </c>
      <c r="AN31" s="817" t="s">
        <v>20</v>
      </c>
      <c r="AO31" s="817" t="s">
        <v>46</v>
      </c>
      <c r="AP31" s="845" t="s">
        <v>21</v>
      </c>
      <c r="AQ31" s="845"/>
      <c r="AR31" s="845"/>
      <c r="AS31" s="817" t="s">
        <v>34</v>
      </c>
      <c r="AT31" s="817" t="s">
        <v>149</v>
      </c>
      <c r="AU31" s="817"/>
      <c r="AV31" s="817" t="s">
        <v>147</v>
      </c>
      <c r="AW31" s="817"/>
      <c r="AX31" s="16"/>
      <c r="AY31" s="16"/>
      <c r="AZ31" s="805"/>
      <c r="BA31" s="805"/>
      <c r="BB31" s="805"/>
      <c r="BC31" s="805"/>
      <c r="BD31" s="805"/>
      <c r="BE31" s="805"/>
      <c r="BF31" s="805"/>
      <c r="BG31" s="805"/>
      <c r="BH31" s="805"/>
      <c r="BI31" s="805"/>
      <c r="BJ31" s="805"/>
      <c r="BK31" s="805"/>
      <c r="BL31" s="805"/>
      <c r="BM31" s="805"/>
      <c r="BN31" s="805"/>
      <c r="BO31" s="16"/>
      <c r="BP31" s="8"/>
    </row>
    <row r="32" spans="1:68" ht="33" customHeight="1">
      <c r="B32" s="837"/>
      <c r="C32" s="837"/>
      <c r="D32" s="837"/>
      <c r="E32" s="837"/>
      <c r="F32" s="837"/>
      <c r="G32" s="837"/>
      <c r="H32" s="837"/>
      <c r="I32" s="837"/>
      <c r="J32" s="837"/>
      <c r="K32" s="837"/>
      <c r="L32" s="837"/>
      <c r="M32" s="837"/>
      <c r="N32" s="837"/>
      <c r="O32" s="837"/>
      <c r="P32" s="837"/>
      <c r="Q32" s="837"/>
      <c r="R32" s="837"/>
      <c r="S32" s="837"/>
      <c r="T32" s="751"/>
      <c r="U32" s="735"/>
      <c r="V32" s="789" t="s">
        <v>509</v>
      </c>
      <c r="W32" s="790"/>
      <c r="X32" s="790"/>
      <c r="Y32" s="791"/>
      <c r="Z32" s="786" t="s">
        <v>530</v>
      </c>
      <c r="AA32" s="787"/>
      <c r="AB32" s="787"/>
      <c r="AC32" s="787"/>
      <c r="AD32" s="787"/>
      <c r="AE32" s="787"/>
      <c r="AF32" s="787"/>
      <c r="AG32" s="788"/>
      <c r="AH32" s="657"/>
      <c r="AI32" s="657"/>
      <c r="AJ32" s="75"/>
      <c r="AK32" s="88"/>
      <c r="AL32" s="817"/>
      <c r="AM32" s="817"/>
      <c r="AN32" s="817"/>
      <c r="AO32" s="817"/>
      <c r="AP32" s="716" t="s">
        <v>92</v>
      </c>
      <c r="AQ32" s="716" t="s">
        <v>93</v>
      </c>
      <c r="AR32" s="716" t="s">
        <v>94</v>
      </c>
      <c r="AS32" s="817"/>
      <c r="AT32" s="817"/>
      <c r="AU32" s="817"/>
      <c r="AV32" s="817"/>
      <c r="AW32" s="817"/>
      <c r="AX32" s="736"/>
      <c r="AY32" s="736"/>
      <c r="AZ32" s="805"/>
      <c r="BA32" s="805"/>
      <c r="BB32" s="805"/>
      <c r="BC32" s="805"/>
      <c r="BD32" s="805"/>
      <c r="BE32" s="805"/>
      <c r="BF32" s="805"/>
      <c r="BG32" s="805"/>
      <c r="BH32" s="805"/>
      <c r="BI32" s="805"/>
      <c r="BJ32" s="805"/>
      <c r="BK32" s="805"/>
      <c r="BL32" s="805"/>
      <c r="BM32" s="805"/>
      <c r="BN32" s="805"/>
    </row>
    <row r="33" spans="2:68" ht="33" customHeight="1">
      <c r="B33" s="838"/>
      <c r="C33" s="838"/>
      <c r="D33" s="838"/>
      <c r="E33" s="838"/>
      <c r="F33" s="838"/>
      <c r="G33" s="838"/>
      <c r="H33" s="838"/>
      <c r="I33" s="838"/>
      <c r="J33" s="838"/>
      <c r="K33" s="838"/>
      <c r="L33" s="838"/>
      <c r="M33" s="838"/>
      <c r="N33" s="838"/>
      <c r="O33" s="838"/>
      <c r="P33" s="838"/>
      <c r="Q33" s="838"/>
      <c r="R33" s="838"/>
      <c r="S33" s="838"/>
      <c r="T33" s="738"/>
      <c r="U33" s="735"/>
      <c r="AB33" s="684"/>
      <c r="AJ33" s="75"/>
      <c r="AK33" s="88"/>
      <c r="AL33" s="34"/>
      <c r="AM33" s="34"/>
      <c r="AN33" s="34"/>
      <c r="AO33" s="34"/>
      <c r="AP33" s="34"/>
      <c r="AQ33" s="34"/>
      <c r="AR33" s="34"/>
      <c r="AS33" s="34"/>
      <c r="AT33" s="839"/>
      <c r="AU33" s="840"/>
      <c r="AV33" s="841"/>
      <c r="AW33" s="842"/>
      <c r="AX33" s="736"/>
      <c r="AY33" s="736"/>
      <c r="AZ33" s="805"/>
      <c r="BA33" s="805"/>
      <c r="BB33" s="805"/>
      <c r="BC33" s="805"/>
      <c r="BD33" s="805"/>
      <c r="BE33" s="805"/>
      <c r="BF33" s="805"/>
      <c r="BG33" s="805"/>
      <c r="BH33" s="805"/>
      <c r="BI33" s="805"/>
      <c r="BJ33" s="805"/>
      <c r="BK33" s="805"/>
      <c r="BL33" s="805"/>
      <c r="BM33" s="805"/>
      <c r="BN33" s="805"/>
    </row>
    <row r="34" spans="2:68" ht="33" customHeight="1">
      <c r="B34" s="49"/>
      <c r="C34" s="49"/>
      <c r="D34" s="49"/>
      <c r="E34" s="49"/>
      <c r="F34" s="49"/>
      <c r="G34" s="49"/>
      <c r="H34" s="49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752"/>
      <c r="U34" s="711"/>
      <c r="V34" s="789" t="s">
        <v>243</v>
      </c>
      <c r="W34" s="790"/>
      <c r="X34" s="790"/>
      <c r="Y34" s="791"/>
      <c r="Z34" s="792" t="s">
        <v>531</v>
      </c>
      <c r="AA34" s="793"/>
      <c r="AB34" s="702"/>
      <c r="AC34" s="657"/>
      <c r="AD34" s="657"/>
      <c r="AE34" s="657"/>
      <c r="AF34" s="657"/>
      <c r="AG34" s="657"/>
      <c r="AH34" s="657"/>
      <c r="AI34" s="657"/>
      <c r="AJ34" s="713"/>
      <c r="AK34" s="106"/>
      <c r="AL34" s="34"/>
      <c r="AM34" s="34"/>
      <c r="AN34" s="34"/>
      <c r="AO34" s="34"/>
      <c r="AP34" s="34"/>
      <c r="AQ34" s="34"/>
      <c r="AR34" s="34"/>
      <c r="AS34" s="34"/>
      <c r="AT34" s="809"/>
      <c r="AU34" s="809"/>
      <c r="AV34" s="828"/>
      <c r="AW34" s="828"/>
      <c r="AX34" s="711"/>
      <c r="AY34" s="711"/>
      <c r="AZ34" s="805"/>
      <c r="BA34" s="805"/>
      <c r="BB34" s="805"/>
      <c r="BC34" s="805"/>
      <c r="BD34" s="805"/>
      <c r="BE34" s="805"/>
      <c r="BF34" s="805"/>
      <c r="BG34" s="805"/>
      <c r="BH34" s="805"/>
      <c r="BI34" s="805"/>
      <c r="BJ34" s="805"/>
      <c r="BK34" s="805"/>
      <c r="BL34" s="805"/>
      <c r="BM34" s="805"/>
      <c r="BN34" s="805"/>
    </row>
    <row r="35" spans="2:68" ht="33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752"/>
      <c r="U35" s="711"/>
      <c r="V35" s="789" t="s">
        <v>240</v>
      </c>
      <c r="W35" s="790"/>
      <c r="X35" s="790"/>
      <c r="Y35" s="791"/>
      <c r="Z35" s="782" t="s">
        <v>532</v>
      </c>
      <c r="AA35" s="783"/>
      <c r="AB35" s="684"/>
      <c r="AC35" s="789" t="s">
        <v>502</v>
      </c>
      <c r="AD35" s="790"/>
      <c r="AE35" s="790"/>
      <c r="AF35" s="790"/>
      <c r="AG35" s="791"/>
      <c r="AH35" s="771"/>
      <c r="AI35" s="772"/>
      <c r="AJ35" s="713"/>
      <c r="AK35" s="106"/>
      <c r="AL35" s="34"/>
      <c r="AM35" s="34"/>
      <c r="AN35" s="34"/>
      <c r="AO35" s="34"/>
      <c r="AP35" s="34"/>
      <c r="AQ35" s="34"/>
      <c r="AR35" s="34"/>
      <c r="AS35" s="34"/>
      <c r="AT35" s="727"/>
      <c r="AU35" s="728"/>
      <c r="AV35" s="729"/>
      <c r="AW35" s="730"/>
      <c r="AX35" s="711"/>
      <c r="AY35" s="711"/>
      <c r="AZ35" s="722"/>
      <c r="BA35" s="722"/>
      <c r="BB35" s="722"/>
      <c r="BC35" s="722"/>
      <c r="BD35" s="722"/>
      <c r="BE35" s="722"/>
      <c r="BF35" s="722"/>
      <c r="BG35" s="722"/>
      <c r="BH35" s="722"/>
      <c r="BI35" s="722"/>
      <c r="BJ35" s="722"/>
      <c r="BK35" s="722"/>
      <c r="BL35" s="722"/>
      <c r="BM35" s="722"/>
      <c r="BN35" s="722"/>
    </row>
    <row r="36" spans="2:68" ht="33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752"/>
      <c r="U36" s="711"/>
      <c r="V36" s="781" t="s">
        <v>500</v>
      </c>
      <c r="W36" s="781"/>
      <c r="X36" s="781"/>
      <c r="Y36" s="781"/>
      <c r="Z36" s="782" t="s">
        <v>533</v>
      </c>
      <c r="AA36" s="783"/>
      <c r="AB36" s="684"/>
      <c r="AC36" s="690" t="s">
        <v>501</v>
      </c>
      <c r="AD36" s="691"/>
      <c r="AE36" s="691"/>
      <c r="AF36" s="691"/>
      <c r="AG36" s="692"/>
      <c r="AH36" s="771"/>
      <c r="AI36" s="772"/>
      <c r="AJ36" s="713"/>
      <c r="AK36" s="106"/>
      <c r="AL36" s="34"/>
      <c r="AM36" s="34"/>
      <c r="AN36" s="34"/>
      <c r="AO36" s="34"/>
      <c r="AP36" s="34"/>
      <c r="AQ36" s="34"/>
      <c r="AR36" s="34"/>
      <c r="AS36" s="34"/>
      <c r="AT36" s="727"/>
      <c r="AU36" s="728"/>
      <c r="AV36" s="729"/>
      <c r="AW36" s="730"/>
      <c r="AX36" s="711"/>
      <c r="AY36" s="711"/>
      <c r="AZ36" s="722"/>
      <c r="BA36" s="722"/>
      <c r="BB36" s="722"/>
      <c r="BC36" s="722"/>
      <c r="BD36" s="722"/>
      <c r="BE36" s="722"/>
      <c r="BF36" s="722"/>
      <c r="BG36" s="722"/>
      <c r="BH36" s="722"/>
      <c r="BI36" s="722"/>
      <c r="BJ36" s="722"/>
      <c r="BK36" s="722"/>
      <c r="BL36" s="722"/>
      <c r="BM36" s="722"/>
      <c r="BN36" s="722"/>
    </row>
    <row r="37" spans="2:68" ht="33" customHeight="1">
      <c r="B37" s="829" t="s">
        <v>54</v>
      </c>
      <c r="C37" s="830"/>
      <c r="D37" s="830"/>
      <c r="E37" s="830"/>
      <c r="F37" s="831"/>
      <c r="G37" s="835"/>
      <c r="H37" s="835"/>
      <c r="I37" s="835"/>
      <c r="J37" s="835"/>
      <c r="K37" s="835"/>
      <c r="L37" s="835"/>
      <c r="M37" s="835"/>
      <c r="N37" s="835"/>
      <c r="O37" s="835"/>
      <c r="P37" s="835"/>
      <c r="Q37" s="835"/>
      <c r="R37" s="835"/>
      <c r="S37" s="835"/>
      <c r="T37" s="422"/>
      <c r="U37" s="735"/>
      <c r="V37" s="781" t="s">
        <v>61</v>
      </c>
      <c r="W37" s="781"/>
      <c r="X37" s="781"/>
      <c r="Y37" s="781"/>
      <c r="Z37" s="782" t="s">
        <v>534</v>
      </c>
      <c r="AA37" s="783"/>
      <c r="AB37" s="684"/>
      <c r="AC37" s="690" t="s">
        <v>62</v>
      </c>
      <c r="AD37" s="691"/>
      <c r="AE37" s="691"/>
      <c r="AF37" s="691"/>
      <c r="AG37" s="692"/>
      <c r="AH37" s="771"/>
      <c r="AI37" s="772"/>
      <c r="AJ37" s="75"/>
      <c r="AK37" s="76"/>
      <c r="AL37" s="46"/>
      <c r="AM37" s="46"/>
      <c r="AN37" s="46"/>
      <c r="AO37" s="46"/>
      <c r="AP37" s="46"/>
      <c r="AQ37" s="46"/>
      <c r="AR37" s="46"/>
      <c r="AS37" s="46"/>
      <c r="AT37" s="825"/>
      <c r="AU37" s="826"/>
      <c r="AV37" s="825"/>
      <c r="AW37" s="826"/>
      <c r="AX37" s="745"/>
      <c r="AY37" s="745"/>
      <c r="AZ37" s="836"/>
      <c r="BA37" s="836"/>
      <c r="BB37" s="836"/>
      <c r="BC37" s="836"/>
      <c r="BD37" s="836"/>
      <c r="BE37" s="836"/>
      <c r="BF37" s="836"/>
      <c r="BG37" s="836"/>
      <c r="BH37" s="836"/>
      <c r="BI37" s="836"/>
      <c r="BJ37" s="836"/>
      <c r="BK37" s="836"/>
      <c r="BL37" s="836"/>
      <c r="BM37" s="836"/>
      <c r="BN37" s="836"/>
    </row>
    <row r="38" spans="2:68" ht="33" customHeight="1">
      <c r="B38" s="832"/>
      <c r="C38" s="833"/>
      <c r="D38" s="833"/>
      <c r="E38" s="833"/>
      <c r="F38" s="834"/>
      <c r="G38" s="835"/>
      <c r="H38" s="835"/>
      <c r="I38" s="835"/>
      <c r="J38" s="835"/>
      <c r="K38" s="835"/>
      <c r="L38" s="835"/>
      <c r="M38" s="835"/>
      <c r="N38" s="835"/>
      <c r="O38" s="835"/>
      <c r="P38" s="835"/>
      <c r="Q38" s="835"/>
      <c r="R38" s="835"/>
      <c r="S38" s="835"/>
      <c r="T38" s="422"/>
      <c r="U38" s="735"/>
      <c r="V38" s="707"/>
      <c r="W38" s="707"/>
      <c r="X38" s="707"/>
      <c r="Y38" s="707"/>
      <c r="Z38" s="709"/>
      <c r="AA38" s="709"/>
      <c r="AC38" s="667"/>
      <c r="AJ38" s="75"/>
      <c r="AK38" s="88"/>
      <c r="AL38" s="46"/>
      <c r="AM38" s="46"/>
      <c r="AN38" s="46"/>
      <c r="AO38" s="46"/>
      <c r="AP38" s="46"/>
      <c r="AQ38" s="46"/>
      <c r="AR38" s="46"/>
      <c r="AS38" s="46"/>
      <c r="AT38" s="825"/>
      <c r="AU38" s="826"/>
      <c r="AV38" s="825"/>
      <c r="AW38" s="826"/>
      <c r="AX38" s="16"/>
      <c r="AY38" s="16"/>
      <c r="AZ38" s="805"/>
      <c r="BA38" s="805"/>
      <c r="BB38" s="805"/>
      <c r="BC38" s="805"/>
      <c r="BD38" s="805"/>
      <c r="BE38" s="805"/>
      <c r="BF38" s="805"/>
      <c r="BG38" s="805"/>
      <c r="BH38" s="805"/>
      <c r="BI38" s="805"/>
      <c r="BJ38" s="805"/>
      <c r="BK38" s="805"/>
      <c r="BL38" s="805"/>
      <c r="BM38" s="805"/>
      <c r="BN38" s="805"/>
      <c r="BO38" s="16"/>
      <c r="BP38" s="8"/>
    </row>
    <row r="39" spans="2:68" ht="33" customHeight="1">
      <c r="B39" s="808" t="s">
        <v>5</v>
      </c>
      <c r="C39" s="808"/>
      <c r="D39" s="808"/>
      <c r="E39" s="808"/>
      <c r="F39" s="808"/>
      <c r="G39" s="808" t="s">
        <v>55</v>
      </c>
      <c r="H39" s="808"/>
      <c r="I39" s="808"/>
      <c r="J39" s="808"/>
      <c r="K39" s="808"/>
      <c r="L39" s="808"/>
      <c r="M39" s="808"/>
      <c r="N39" s="808"/>
      <c r="O39" s="808"/>
      <c r="P39" s="808"/>
      <c r="Q39" s="808"/>
      <c r="R39" s="808"/>
      <c r="S39" s="808"/>
      <c r="T39" s="742"/>
      <c r="U39" s="735"/>
      <c r="V39" s="667"/>
      <c r="W39" s="667"/>
      <c r="X39" s="667"/>
      <c r="Y39" s="667"/>
      <c r="Z39" s="667"/>
      <c r="AA39" s="667"/>
      <c r="AB39" s="667"/>
      <c r="AC39" s="667"/>
      <c r="AJ39" s="75"/>
      <c r="AK39" s="88"/>
      <c r="AL39" s="827" t="s">
        <v>135</v>
      </c>
      <c r="AM39" s="827"/>
      <c r="AN39" s="827"/>
      <c r="AO39" s="827"/>
      <c r="AP39" s="827"/>
      <c r="AQ39" s="827"/>
      <c r="AR39" s="827"/>
      <c r="AS39" s="827"/>
      <c r="AT39" s="827"/>
      <c r="AU39" s="827"/>
      <c r="AV39" s="827"/>
      <c r="AW39" s="827"/>
      <c r="AX39" s="9"/>
      <c r="AY39" s="9"/>
      <c r="AZ39" s="805"/>
      <c r="BA39" s="805"/>
      <c r="BB39" s="805"/>
      <c r="BC39" s="805"/>
      <c r="BD39" s="805"/>
      <c r="BE39" s="805"/>
      <c r="BF39" s="805"/>
      <c r="BG39" s="805"/>
      <c r="BH39" s="805"/>
      <c r="BI39" s="805"/>
      <c r="BJ39" s="805"/>
      <c r="BK39" s="805"/>
      <c r="BL39" s="805"/>
      <c r="BM39" s="805"/>
      <c r="BN39" s="805"/>
      <c r="BO39" s="8"/>
      <c r="BP39" s="8"/>
    </row>
    <row r="40" spans="2:68" ht="33" customHeight="1">
      <c r="B40" s="822" t="s">
        <v>550</v>
      </c>
      <c r="C40" s="822"/>
      <c r="D40" s="822"/>
      <c r="E40" s="822"/>
      <c r="F40" s="822"/>
      <c r="G40" s="822"/>
      <c r="H40" s="822"/>
      <c r="I40" s="822"/>
      <c r="J40" s="822"/>
      <c r="K40" s="822"/>
      <c r="L40" s="822"/>
      <c r="M40" s="822"/>
      <c r="N40" s="822"/>
      <c r="O40" s="822"/>
      <c r="P40" s="822"/>
      <c r="Q40" s="822"/>
      <c r="R40" s="822"/>
      <c r="S40" s="822"/>
      <c r="T40" s="732"/>
      <c r="U40" s="735"/>
      <c r="V40" s="667"/>
      <c r="W40" s="674" t="s">
        <v>269</v>
      </c>
      <c r="Y40" s="674"/>
      <c r="Z40" s="706" t="s">
        <v>493</v>
      </c>
      <c r="AA40" s="672"/>
      <c r="AD40" s="705" t="s">
        <v>535</v>
      </c>
      <c r="AE40" s="705"/>
      <c r="AF40" s="705"/>
      <c r="AG40" s="705"/>
      <c r="AH40" s="705"/>
      <c r="AI40" s="705"/>
      <c r="AJ40" s="75"/>
      <c r="AK40" s="88"/>
      <c r="AL40" s="822" t="s">
        <v>543</v>
      </c>
      <c r="AM40" s="822"/>
      <c r="AN40" s="822"/>
      <c r="AO40" s="822"/>
      <c r="AP40" s="822"/>
      <c r="AQ40" s="822"/>
      <c r="AR40" s="822"/>
      <c r="AS40" s="822"/>
      <c r="AT40" s="822"/>
      <c r="AU40" s="822"/>
      <c r="AV40" s="822"/>
      <c r="AW40" s="822"/>
      <c r="AX40" s="11"/>
      <c r="AY40" s="11"/>
      <c r="AZ40" s="823" t="s">
        <v>546</v>
      </c>
      <c r="BA40" s="823"/>
      <c r="BB40" s="823"/>
      <c r="BC40" s="823"/>
      <c r="BD40" s="823"/>
      <c r="BE40" s="823"/>
      <c r="BF40" s="823"/>
      <c r="BG40" s="823"/>
      <c r="BH40" s="823"/>
      <c r="BI40" s="823"/>
      <c r="BJ40" s="823"/>
      <c r="BK40" s="823"/>
      <c r="BL40" s="823"/>
      <c r="BM40" s="823"/>
      <c r="BN40" s="823"/>
      <c r="BO40" s="8"/>
      <c r="BP40" s="8"/>
    </row>
    <row r="41" spans="2:68" ht="33" customHeight="1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824" t="s">
        <v>143</v>
      </c>
      <c r="R41" s="824"/>
      <c r="S41" s="824"/>
      <c r="T41" s="742"/>
      <c r="U41" s="735"/>
      <c r="V41" s="667"/>
      <c r="W41" s="667"/>
      <c r="X41" s="675"/>
      <c r="Z41" s="670" t="s">
        <v>272</v>
      </c>
      <c r="AB41" s="668" t="s">
        <v>131</v>
      </c>
      <c r="AC41" s="669"/>
      <c r="AE41" s="668" t="s">
        <v>294</v>
      </c>
      <c r="AJ41" s="75"/>
      <c r="AK41" s="76"/>
      <c r="AL41" s="744" t="s">
        <v>26</v>
      </c>
      <c r="AM41" s="744"/>
      <c r="AN41" s="744"/>
      <c r="AO41" s="744"/>
      <c r="AP41" s="744" t="s">
        <v>44</v>
      </c>
      <c r="AQ41" s="744"/>
      <c r="AR41" s="744"/>
      <c r="AS41" s="744"/>
      <c r="AT41" s="744"/>
      <c r="AU41" s="744" t="s">
        <v>144</v>
      </c>
      <c r="AV41" s="744"/>
      <c r="AW41" s="744"/>
      <c r="AX41" s="11"/>
      <c r="AY41" s="11"/>
      <c r="AZ41" s="805"/>
      <c r="BA41" s="805"/>
      <c r="BB41" s="805"/>
      <c r="BC41" s="805"/>
      <c r="BD41" s="805"/>
      <c r="BE41" s="805"/>
      <c r="BF41" s="805"/>
      <c r="BG41" s="805"/>
      <c r="BH41" s="805"/>
      <c r="BI41" s="805"/>
      <c r="BJ41" s="805"/>
      <c r="BK41" s="805"/>
      <c r="BL41" s="805"/>
      <c r="BM41" s="805"/>
      <c r="BN41" s="805"/>
      <c r="BO41" s="8"/>
      <c r="BP41" s="8"/>
    </row>
    <row r="42" spans="2:68" ht="33" customHeight="1">
      <c r="B42" s="818" t="s">
        <v>106</v>
      </c>
      <c r="C42" s="819"/>
      <c r="D42" s="819"/>
      <c r="E42" s="819"/>
      <c r="F42" s="819"/>
      <c r="G42" s="819"/>
      <c r="H42" s="819"/>
      <c r="I42" s="819"/>
      <c r="J42" s="819"/>
      <c r="K42" s="819"/>
      <c r="L42" s="819"/>
      <c r="M42" s="819"/>
      <c r="N42" s="819"/>
      <c r="O42" s="819"/>
      <c r="P42" s="820"/>
      <c r="Q42" s="818" t="s">
        <v>107</v>
      </c>
      <c r="R42" s="819"/>
      <c r="S42" s="820"/>
      <c r="T42" s="743"/>
      <c r="U42" s="735"/>
      <c r="V42" s="667"/>
      <c r="W42" s="667"/>
      <c r="X42" s="685"/>
      <c r="Z42" s="686"/>
      <c r="AB42" s="687"/>
      <c r="AC42" s="688"/>
      <c r="AE42" s="687"/>
      <c r="AJ42" s="75"/>
      <c r="AK42" s="76"/>
      <c r="AL42" s="32"/>
      <c r="AM42" s="32"/>
      <c r="AN42" s="32"/>
      <c r="AO42" s="32"/>
      <c r="AP42" s="32"/>
      <c r="AQ42" s="32"/>
      <c r="AR42" s="32"/>
      <c r="AS42" s="32"/>
      <c r="AT42" s="32"/>
      <c r="AU42" s="821" t="s">
        <v>110</v>
      </c>
      <c r="AV42" s="821"/>
      <c r="AW42" s="821"/>
      <c r="AX42" s="11"/>
      <c r="AY42" s="11"/>
      <c r="AZ42" s="805"/>
      <c r="BA42" s="805"/>
      <c r="BB42" s="805"/>
      <c r="BC42" s="805"/>
      <c r="BD42" s="805"/>
      <c r="BE42" s="805"/>
      <c r="BF42" s="805"/>
      <c r="BG42" s="805"/>
      <c r="BH42" s="805"/>
      <c r="BI42" s="805"/>
      <c r="BJ42" s="805"/>
      <c r="BK42" s="805"/>
      <c r="BL42" s="805"/>
      <c r="BM42" s="805"/>
      <c r="BN42" s="805"/>
      <c r="BO42" s="8"/>
      <c r="BP42" s="8"/>
    </row>
    <row r="43" spans="2:68" ht="33" customHeight="1">
      <c r="B43" s="808" t="s">
        <v>108</v>
      </c>
      <c r="C43" s="808"/>
      <c r="D43" s="808"/>
      <c r="E43" s="808"/>
      <c r="F43" s="808"/>
      <c r="G43" s="808"/>
      <c r="H43" s="808"/>
      <c r="I43" s="808"/>
      <c r="J43" s="808"/>
      <c r="K43" s="808"/>
      <c r="L43" s="808"/>
      <c r="M43" s="808"/>
      <c r="N43" s="808"/>
      <c r="O43" s="808"/>
      <c r="P43" s="808"/>
      <c r="Q43" s="808"/>
      <c r="R43" s="808"/>
      <c r="S43" s="808"/>
      <c r="T43" s="742"/>
      <c r="U43" s="735"/>
      <c r="V43" s="667"/>
      <c r="W43" s="674" t="s">
        <v>237</v>
      </c>
      <c r="X43" s="672"/>
      <c r="Y43" s="674"/>
      <c r="Z43" s="673"/>
      <c r="AA43" s="697"/>
      <c r="AB43" s="697"/>
      <c r="AC43" s="697"/>
      <c r="AD43" s="672"/>
      <c r="AE43" s="672"/>
      <c r="AF43" s="672"/>
      <c r="AJ43" s="75"/>
      <c r="AK43" s="76"/>
      <c r="AL43" s="817" t="s">
        <v>5</v>
      </c>
      <c r="AM43" s="815" t="s">
        <v>6</v>
      </c>
      <c r="AN43" s="813" t="s">
        <v>278</v>
      </c>
      <c r="AO43" s="814"/>
      <c r="AP43" s="813" t="s">
        <v>279</v>
      </c>
      <c r="AQ43" s="814"/>
      <c r="AR43" s="813" t="s">
        <v>29</v>
      </c>
      <c r="AS43" s="814"/>
      <c r="AT43" s="815" t="s">
        <v>22</v>
      </c>
      <c r="AU43" s="817" t="s">
        <v>150</v>
      </c>
      <c r="AV43" s="817"/>
      <c r="AW43" s="817" t="s">
        <v>55</v>
      </c>
      <c r="AX43" s="11"/>
      <c r="AY43" s="11"/>
      <c r="AZ43" s="805"/>
      <c r="BA43" s="805"/>
      <c r="BB43" s="805"/>
      <c r="BC43" s="805"/>
      <c r="BD43" s="805"/>
      <c r="BE43" s="805"/>
      <c r="BF43" s="805"/>
      <c r="BG43" s="805"/>
      <c r="BH43" s="805"/>
      <c r="BI43" s="805"/>
      <c r="BJ43" s="805"/>
      <c r="BK43" s="805"/>
      <c r="BL43" s="805"/>
      <c r="BM43" s="805"/>
      <c r="BN43" s="805"/>
      <c r="BO43" s="8"/>
      <c r="BP43" s="8"/>
    </row>
    <row r="44" spans="2:68" ht="33" customHeight="1">
      <c r="B44" s="808" t="s">
        <v>56</v>
      </c>
      <c r="C44" s="808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8"/>
      <c r="S44" s="808"/>
      <c r="T44" s="742"/>
      <c r="U44" s="735"/>
      <c r="V44" s="667"/>
      <c r="W44" s="671"/>
      <c r="X44" s="657"/>
      <c r="Y44" s="671"/>
      <c r="Z44" s="670" t="s">
        <v>272</v>
      </c>
      <c r="AB44" s="668" t="s">
        <v>131</v>
      </c>
      <c r="AC44" s="669"/>
      <c r="AE44" s="668" t="s">
        <v>294</v>
      </c>
      <c r="AF44" s="657"/>
      <c r="AG44" s="694"/>
      <c r="AH44" s="695"/>
      <c r="AI44" s="695"/>
      <c r="AJ44" s="75"/>
      <c r="AK44" s="76"/>
      <c r="AL44" s="817"/>
      <c r="AM44" s="816"/>
      <c r="AN44" s="731" t="s">
        <v>71</v>
      </c>
      <c r="AO44" s="731" t="s">
        <v>28</v>
      </c>
      <c r="AP44" s="731" t="s">
        <v>71</v>
      </c>
      <c r="AQ44" s="731" t="s">
        <v>28</v>
      </c>
      <c r="AR44" s="731" t="s">
        <v>75</v>
      </c>
      <c r="AS44" s="731" t="s">
        <v>76</v>
      </c>
      <c r="AT44" s="816"/>
      <c r="AU44" s="817"/>
      <c r="AV44" s="817"/>
      <c r="AW44" s="817"/>
      <c r="AX44" s="11"/>
      <c r="AY44" s="11"/>
      <c r="AZ44" s="805"/>
      <c r="BA44" s="805"/>
      <c r="BB44" s="805"/>
      <c r="BC44" s="805"/>
      <c r="BD44" s="805"/>
      <c r="BE44" s="805"/>
      <c r="BF44" s="805"/>
      <c r="BG44" s="805"/>
      <c r="BH44" s="805"/>
      <c r="BI44" s="805"/>
      <c r="BJ44" s="805"/>
      <c r="BK44" s="805"/>
      <c r="BL44" s="805"/>
      <c r="BM44" s="805"/>
      <c r="BN44" s="805"/>
      <c r="BO44" s="8"/>
      <c r="BP44" s="8"/>
    </row>
    <row r="45" spans="2:68" ht="33" customHeight="1">
      <c r="B45" s="808"/>
      <c r="C45" s="808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808"/>
      <c r="Q45" s="808"/>
      <c r="R45" s="808"/>
      <c r="S45" s="808"/>
      <c r="T45" s="742"/>
      <c r="U45" s="735"/>
      <c r="V45" s="667"/>
      <c r="W45" s="667"/>
      <c r="X45" s="779"/>
      <c r="Y45" s="779"/>
      <c r="AG45" s="780" t="s">
        <v>503</v>
      </c>
      <c r="AH45" s="780"/>
      <c r="AI45" s="780"/>
      <c r="AJ45" s="75"/>
      <c r="AK45" s="76"/>
      <c r="AL45" s="34"/>
      <c r="AM45" s="46"/>
      <c r="AN45" s="46"/>
      <c r="AO45" s="46"/>
      <c r="AP45" s="46"/>
      <c r="AQ45" s="34"/>
      <c r="AR45" s="113"/>
      <c r="AS45" s="113"/>
      <c r="AT45" s="727"/>
      <c r="AU45" s="809"/>
      <c r="AV45" s="809"/>
      <c r="AW45" s="724"/>
      <c r="AX45" s="13"/>
      <c r="AY45" s="13"/>
      <c r="AZ45" s="805"/>
      <c r="BA45" s="805"/>
      <c r="BB45" s="805"/>
      <c r="BC45" s="805"/>
      <c r="BD45" s="805"/>
      <c r="BE45" s="805"/>
      <c r="BF45" s="805"/>
      <c r="BG45" s="805"/>
      <c r="BH45" s="805"/>
      <c r="BI45" s="805"/>
      <c r="BJ45" s="805"/>
      <c r="BK45" s="805"/>
      <c r="BL45" s="805"/>
      <c r="BM45" s="805"/>
      <c r="BN45" s="805"/>
      <c r="BO45" s="8"/>
      <c r="BP45" s="8"/>
    </row>
    <row r="46" spans="2:68" ht="33" customHeight="1">
      <c r="B46" s="810"/>
      <c r="C46" s="811"/>
      <c r="D46" s="811"/>
      <c r="E46" s="811"/>
      <c r="F46" s="811"/>
      <c r="G46" s="811"/>
      <c r="H46" s="811"/>
      <c r="I46" s="811"/>
      <c r="J46" s="811"/>
      <c r="K46" s="811"/>
      <c r="L46" s="811"/>
      <c r="M46" s="811"/>
      <c r="N46" s="811"/>
      <c r="O46" s="811"/>
      <c r="P46" s="811"/>
      <c r="Q46" s="811"/>
      <c r="R46" s="811"/>
      <c r="S46" s="812"/>
      <c r="T46" s="742"/>
      <c r="U46" s="735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75"/>
      <c r="AK46" s="76"/>
      <c r="AL46" s="34"/>
      <c r="AM46" s="113"/>
      <c r="AN46" s="113"/>
      <c r="AO46" s="113"/>
      <c r="AP46" s="113"/>
      <c r="AQ46" s="34"/>
      <c r="AR46" s="113"/>
      <c r="AS46" s="113"/>
      <c r="AT46" s="727"/>
      <c r="AU46" s="809"/>
      <c r="AV46" s="809"/>
      <c r="AW46" s="724"/>
      <c r="AX46" s="13"/>
      <c r="AY46" s="13"/>
      <c r="AZ46" s="805"/>
      <c r="BA46" s="805"/>
      <c r="BB46" s="805"/>
      <c r="BC46" s="805"/>
      <c r="BD46" s="805"/>
      <c r="BE46" s="805"/>
      <c r="BF46" s="805"/>
      <c r="BG46" s="805"/>
      <c r="BH46" s="805"/>
      <c r="BI46" s="805"/>
      <c r="BJ46" s="805"/>
      <c r="BK46" s="805"/>
      <c r="BL46" s="805"/>
      <c r="BM46" s="805"/>
      <c r="BN46" s="805"/>
      <c r="BO46" s="8"/>
      <c r="BP46" s="8"/>
    </row>
    <row r="47" spans="2:68" ht="33" customHeight="1">
      <c r="D47" s="8"/>
      <c r="Q47" s="8"/>
      <c r="R47" s="8"/>
      <c r="S47" s="8"/>
      <c r="T47" s="8"/>
      <c r="U47" s="735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75"/>
      <c r="AK47" s="110"/>
      <c r="AL47" s="804" t="s">
        <v>133</v>
      </c>
      <c r="AM47" s="804"/>
      <c r="AN47" s="804"/>
      <c r="AO47" s="804"/>
      <c r="AP47" s="804"/>
      <c r="AQ47" s="804"/>
      <c r="AR47" s="804"/>
      <c r="AS47" s="804"/>
      <c r="AT47" s="804"/>
      <c r="AU47" s="804"/>
      <c r="AV47" s="804"/>
      <c r="AW47" s="804"/>
      <c r="AX47" s="13"/>
      <c r="AY47" s="13"/>
      <c r="AZ47" s="805"/>
      <c r="BA47" s="805"/>
      <c r="BB47" s="805"/>
      <c r="BC47" s="805"/>
      <c r="BD47" s="805"/>
      <c r="BE47" s="805"/>
      <c r="BF47" s="805"/>
      <c r="BG47" s="805"/>
      <c r="BH47" s="805"/>
      <c r="BI47" s="805"/>
      <c r="BJ47" s="805"/>
      <c r="BK47" s="805"/>
      <c r="BL47" s="805"/>
      <c r="BM47" s="805"/>
      <c r="BN47" s="805"/>
    </row>
    <row r="48" spans="2:68" ht="33" customHeight="1">
      <c r="C48" s="3"/>
      <c r="D48" s="3"/>
      <c r="E48" s="3"/>
      <c r="F48" s="3"/>
      <c r="G48" s="13"/>
      <c r="H48" s="13"/>
      <c r="I48" s="13"/>
      <c r="J48" s="13"/>
      <c r="K48" s="13"/>
      <c r="L48" s="13"/>
      <c r="P48" s="23"/>
      <c r="Q48" s="23"/>
      <c r="R48" s="23"/>
      <c r="S48" s="23"/>
      <c r="T48" s="23"/>
      <c r="U48" s="24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111"/>
      <c r="AK48" s="76"/>
      <c r="AL48" s="804"/>
      <c r="AM48" s="804"/>
      <c r="AN48" s="804"/>
      <c r="AO48" s="804"/>
      <c r="AP48" s="804"/>
      <c r="AQ48" s="804"/>
      <c r="AR48" s="804"/>
      <c r="AS48" s="804"/>
      <c r="AT48" s="804"/>
      <c r="AU48" s="804"/>
      <c r="AV48" s="804"/>
      <c r="AW48" s="804"/>
      <c r="AX48" s="8"/>
      <c r="AY48" s="8"/>
      <c r="AZ48" s="805"/>
      <c r="BA48" s="805"/>
      <c r="BB48" s="805"/>
      <c r="BC48" s="805"/>
      <c r="BD48" s="805"/>
      <c r="BE48" s="805"/>
      <c r="BF48" s="805"/>
      <c r="BG48" s="805"/>
      <c r="BH48" s="805"/>
      <c r="BI48" s="805"/>
      <c r="BJ48" s="805"/>
      <c r="BK48" s="805"/>
      <c r="BL48" s="805"/>
      <c r="BM48" s="805"/>
      <c r="BN48" s="805"/>
    </row>
    <row r="49" spans="3:37" ht="34.9" customHeight="1">
      <c r="U49" s="24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111"/>
      <c r="AK49" s="76"/>
    </row>
    <row r="50" spans="3:37" ht="34.9" customHeight="1">
      <c r="C50" s="325"/>
      <c r="U50" s="735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75"/>
      <c r="AK50" s="76"/>
    </row>
    <row r="51" spans="3:37" ht="34.9" customHeight="1">
      <c r="C51" s="325"/>
      <c r="U51" s="735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75"/>
      <c r="AK51" s="76"/>
    </row>
    <row r="52" spans="3:37" ht="34.9" customHeight="1">
      <c r="C52" s="325"/>
      <c r="U52" s="735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75"/>
    </row>
    <row r="53" spans="3:37" ht="40.5" customHeight="1">
      <c r="C53" s="325"/>
      <c r="U53" s="735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735"/>
    </row>
    <row r="54" spans="3:37" ht="48" customHeight="1">
      <c r="C54" s="326"/>
      <c r="U54" s="735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735"/>
    </row>
    <row r="55" spans="3:37" ht="34.9" customHeight="1">
      <c r="C55" s="326"/>
      <c r="U55" s="735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735"/>
    </row>
    <row r="56" spans="3:37" ht="34.9" customHeight="1">
      <c r="U56" s="735"/>
      <c r="AJ56" s="735"/>
    </row>
    <row r="57" spans="3:37" ht="34.9" customHeight="1">
      <c r="U57" s="735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735"/>
    </row>
    <row r="58" spans="3:37" ht="34.9" customHeight="1">
      <c r="U58" s="735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735"/>
    </row>
    <row r="59" spans="3:37" ht="34.9" customHeight="1">
      <c r="U59" s="735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735"/>
    </row>
    <row r="60" spans="3:37" ht="34.9" customHeight="1">
      <c r="U60" s="735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735"/>
    </row>
    <row r="61" spans="3:37" ht="34.9" customHeight="1">
      <c r="U61" s="24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4"/>
    </row>
    <row r="62" spans="3:37" ht="34.9" customHeight="1">
      <c r="U62" s="16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16"/>
    </row>
    <row r="63" spans="3:37" ht="34.9" customHeight="1">
      <c r="U63" s="16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16"/>
    </row>
    <row r="64" spans="3:37" ht="34.9" customHeight="1">
      <c r="U64" s="16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16"/>
    </row>
    <row r="65" spans="2:49" ht="34.9" customHeight="1">
      <c r="U65" s="16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16"/>
    </row>
    <row r="66" spans="2:49" ht="34.9" customHeight="1">
      <c r="U66" s="16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16"/>
    </row>
    <row r="67" spans="2:49" ht="34.9" customHeight="1">
      <c r="U67" s="16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16"/>
    </row>
    <row r="68" spans="2:49" ht="34.9" customHeight="1">
      <c r="U68" s="735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735"/>
    </row>
    <row r="69" spans="2:49" ht="34.9" customHeight="1">
      <c r="U69" s="735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735"/>
      <c r="AS69" s="43"/>
      <c r="AT69" s="43"/>
      <c r="AU69" s="43"/>
      <c r="AV69" s="43"/>
      <c r="AW69" s="43"/>
    </row>
    <row r="70" spans="2:49" ht="34.9" customHeight="1">
      <c r="U70" s="15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15"/>
      <c r="AS70" s="75"/>
      <c r="AT70" s="75"/>
      <c r="AU70" s="75"/>
      <c r="AV70" s="75"/>
      <c r="AW70" s="75"/>
    </row>
    <row r="71" spans="2:49" ht="34.9" customHeight="1">
      <c r="B71" s="737"/>
      <c r="C71" s="8"/>
      <c r="D71" s="8"/>
      <c r="E71" s="8"/>
      <c r="F71" s="8"/>
      <c r="G71" s="8"/>
      <c r="H71" s="8"/>
      <c r="I71" s="8"/>
      <c r="J71" s="8"/>
      <c r="K71" s="8"/>
      <c r="L71" s="8"/>
      <c r="P71" s="23"/>
      <c r="Q71" s="23"/>
      <c r="R71" s="23"/>
      <c r="S71" s="23"/>
      <c r="T71" s="23"/>
      <c r="U71" s="16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16"/>
      <c r="AS71" s="75"/>
      <c r="AT71" s="75"/>
      <c r="AU71" s="75"/>
      <c r="AV71" s="75"/>
      <c r="AW71" s="75"/>
    </row>
    <row r="72" spans="2:49" ht="34.9" customHeight="1">
      <c r="B72" s="806"/>
      <c r="C72" s="807"/>
      <c r="D72" s="807"/>
      <c r="E72" s="807"/>
      <c r="F72" s="807"/>
      <c r="G72" s="807"/>
      <c r="H72" s="807"/>
      <c r="I72" s="807"/>
      <c r="J72" s="807"/>
      <c r="K72" s="807"/>
      <c r="L72" s="807"/>
      <c r="M72" s="807"/>
      <c r="N72" s="807"/>
      <c r="O72" s="807"/>
      <c r="P72" s="807"/>
      <c r="Q72" s="735"/>
      <c r="R72" s="735"/>
      <c r="S72" s="735"/>
      <c r="T72" s="735"/>
      <c r="U72" s="16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16"/>
      <c r="AS72" s="75"/>
      <c r="AT72" s="75"/>
      <c r="AU72" s="75"/>
      <c r="AV72" s="75"/>
      <c r="AW72" s="75"/>
    </row>
    <row r="73" spans="2:49" ht="34.9" customHeight="1">
      <c r="B73" s="18"/>
      <c r="C73" s="18"/>
      <c r="D73" s="18"/>
      <c r="E73" s="16"/>
      <c r="F73" s="16"/>
      <c r="G73" s="16"/>
      <c r="H73" s="14"/>
      <c r="I73" s="14"/>
      <c r="J73" s="14"/>
      <c r="K73" s="14"/>
      <c r="L73" s="14"/>
      <c r="M73" s="737"/>
      <c r="N73" s="737"/>
      <c r="O73" s="737"/>
      <c r="P73" s="15"/>
      <c r="Q73" s="15"/>
      <c r="R73" s="15"/>
      <c r="S73" s="15"/>
      <c r="T73" s="15"/>
      <c r="U73" s="16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16"/>
      <c r="AS73" s="8"/>
      <c r="AT73" s="8"/>
      <c r="AU73" s="8"/>
      <c r="AV73" s="8"/>
      <c r="AW73" s="8"/>
    </row>
    <row r="74" spans="2:49" ht="34.9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16"/>
      <c r="AS74" s="8"/>
      <c r="AT74" s="8"/>
      <c r="AU74" s="8"/>
      <c r="AV74" s="8"/>
      <c r="AW74" s="8"/>
    </row>
    <row r="75" spans="2:49" ht="34.9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16"/>
      <c r="AS75" s="8"/>
      <c r="AT75" s="8"/>
      <c r="AU75" s="8"/>
      <c r="AV75" s="8"/>
      <c r="AW75" s="8"/>
    </row>
    <row r="76" spans="2:49" ht="34.9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735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735"/>
      <c r="AS76" s="8"/>
      <c r="AT76" s="8"/>
      <c r="AU76" s="8"/>
      <c r="AV76" s="8"/>
      <c r="AW76" s="8"/>
    </row>
    <row r="77" spans="2:49" ht="34.9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735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735"/>
      <c r="AS77" s="8"/>
      <c r="AT77" s="8"/>
      <c r="AU77" s="8"/>
      <c r="AV77" s="8"/>
      <c r="AW77" s="8"/>
    </row>
    <row r="78" spans="2:49" ht="34.9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735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735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</row>
    <row r="79" spans="2:49" ht="34.9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735"/>
      <c r="AJ79" s="735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</row>
    <row r="80" spans="2:49" ht="34.9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735"/>
      <c r="AJ80" s="735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</row>
    <row r="81" spans="2:49" ht="34.9" customHeight="1">
      <c r="B81" s="737"/>
      <c r="C81" s="8"/>
      <c r="D81" s="8"/>
      <c r="E81" s="8"/>
      <c r="F81" s="8"/>
      <c r="G81" s="8"/>
      <c r="H81" s="8"/>
      <c r="I81" s="8"/>
      <c r="J81" s="8"/>
      <c r="K81" s="8"/>
      <c r="L81" s="8"/>
      <c r="P81" s="23"/>
      <c r="Q81" s="23"/>
      <c r="R81" s="23"/>
      <c r="S81" s="23"/>
      <c r="T81" s="23"/>
      <c r="U81" s="735"/>
      <c r="AJ81" s="735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</row>
    <row r="82" spans="2:49" ht="34.9" customHeight="1">
      <c r="U82" s="735"/>
      <c r="AJ82" s="735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</row>
    <row r="83" spans="2:49" ht="34.9" customHeight="1">
      <c r="U83" s="735"/>
      <c r="AJ83" s="735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</row>
    <row r="84" spans="2:49" ht="34.9" customHeight="1">
      <c r="U84" s="735"/>
      <c r="AJ84" s="735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</row>
    <row r="85" spans="2:49" ht="34.9" customHeight="1">
      <c r="U85" s="735"/>
      <c r="AJ85" s="735"/>
    </row>
    <row r="86" spans="2:49" ht="34.9" customHeight="1">
      <c r="U86" s="735"/>
      <c r="AJ86" s="735"/>
    </row>
    <row r="87" spans="2:49" ht="34.9" customHeight="1">
      <c r="U87" s="735"/>
      <c r="AJ87" s="735"/>
    </row>
  </sheetData>
  <dataConsolidate>
    <dataRefs count="2">
      <dataRef ref="C49:C50" sheet="05.02-2017"/>
      <dataRef ref="V49:V50" sheet="шаблон" r:id="rId1"/>
    </dataRefs>
  </dataConsolidate>
  <mergeCells count="353">
    <mergeCell ref="B1:R1"/>
    <mergeCell ref="AL1:AW1"/>
    <mergeCell ref="AZ1:BM1"/>
    <mergeCell ref="Q2:S2"/>
    <mergeCell ref="AL2:AM2"/>
    <mergeCell ref="AN2:AO2"/>
    <mergeCell ref="AT2:AW2"/>
    <mergeCell ref="BL2:BM2"/>
    <mergeCell ref="BE3:BF3"/>
    <mergeCell ref="BG3:BG4"/>
    <mergeCell ref="BH3:BI4"/>
    <mergeCell ref="BJ3:BL4"/>
    <mergeCell ref="BM3:BN4"/>
    <mergeCell ref="B4:C4"/>
    <mergeCell ref="E4:F4"/>
    <mergeCell ref="G4:H4"/>
    <mergeCell ref="I4:K4"/>
    <mergeCell ref="L4:P4"/>
    <mergeCell ref="AL3:AN3"/>
    <mergeCell ref="AT3:AW3"/>
    <mergeCell ref="AZ3:BA4"/>
    <mergeCell ref="BB3:BB4"/>
    <mergeCell ref="BC3:BD4"/>
    <mergeCell ref="B3:C3"/>
    <mergeCell ref="E3:F3"/>
    <mergeCell ref="G3:H3"/>
    <mergeCell ref="I3:K3"/>
    <mergeCell ref="L3:P3"/>
    <mergeCell ref="Q3:S3"/>
    <mergeCell ref="BJ5:BL5"/>
    <mergeCell ref="BM5:BN5"/>
    <mergeCell ref="Q4:S4"/>
    <mergeCell ref="AL4:AM4"/>
    <mergeCell ref="AQ4:AS4"/>
    <mergeCell ref="B5:C5"/>
    <mergeCell ref="E5:F5"/>
    <mergeCell ref="G5:H5"/>
    <mergeCell ref="I5:K5"/>
    <mergeCell ref="L5:P5"/>
    <mergeCell ref="Q5:S5"/>
    <mergeCell ref="E6:F6"/>
    <mergeCell ref="G6:H6"/>
    <mergeCell ref="I6:K6"/>
    <mergeCell ref="L6:P6"/>
    <mergeCell ref="Q6:S6"/>
    <mergeCell ref="AU5:AW5"/>
    <mergeCell ref="AZ5:BA5"/>
    <mergeCell ref="BC5:BD5"/>
    <mergeCell ref="BH5:BI5"/>
    <mergeCell ref="BM6:BN6"/>
    <mergeCell ref="B7:C7"/>
    <mergeCell ref="E7:F7"/>
    <mergeCell ref="G7:H7"/>
    <mergeCell ref="I7:K7"/>
    <mergeCell ref="L7:P7"/>
    <mergeCell ref="Q7:S7"/>
    <mergeCell ref="AZ7:BA7"/>
    <mergeCell ref="AS6:AU7"/>
    <mergeCell ref="AV6:AW7"/>
    <mergeCell ref="AZ6:BA6"/>
    <mergeCell ref="BC6:BD6"/>
    <mergeCell ref="BH6:BI6"/>
    <mergeCell ref="BJ6:BL6"/>
    <mergeCell ref="BC7:BD7"/>
    <mergeCell ref="BH7:BI7"/>
    <mergeCell ref="BJ7:BL7"/>
    <mergeCell ref="AL6:AL7"/>
    <mergeCell ref="AM6:AM7"/>
    <mergeCell ref="AN6:AN7"/>
    <mergeCell ref="AO6:AO7"/>
    <mergeCell ref="AP6:AP7"/>
    <mergeCell ref="AQ6:AR6"/>
    <mergeCell ref="B6:C6"/>
    <mergeCell ref="BM7:BN7"/>
    <mergeCell ref="B8:C8"/>
    <mergeCell ref="E8:F8"/>
    <mergeCell ref="G8:H8"/>
    <mergeCell ref="I8:K8"/>
    <mergeCell ref="L8:P8"/>
    <mergeCell ref="Q8:S8"/>
    <mergeCell ref="AS8:AU8"/>
    <mergeCell ref="AV8:AW8"/>
    <mergeCell ref="Q10:S10"/>
    <mergeCell ref="AS10:AU10"/>
    <mergeCell ref="AV10:AW10"/>
    <mergeCell ref="AZ10:BN10"/>
    <mergeCell ref="AZ8:BA8"/>
    <mergeCell ref="BC8:BD8"/>
    <mergeCell ref="BH8:BI8"/>
    <mergeCell ref="BJ8:BL8"/>
    <mergeCell ref="BM8:BN8"/>
    <mergeCell ref="B9:R9"/>
    <mergeCell ref="AS9:AU9"/>
    <mergeCell ref="AV9:AW9"/>
    <mergeCell ref="AZ9:BN9"/>
    <mergeCell ref="AS11:AU11"/>
    <mergeCell ref="AV11:AW11"/>
    <mergeCell ref="AZ11:BN11"/>
    <mergeCell ref="B12:C12"/>
    <mergeCell ref="E12:F12"/>
    <mergeCell ref="G12:P12"/>
    <mergeCell ref="Q12:S12"/>
    <mergeCell ref="AS12:AU12"/>
    <mergeCell ref="AV12:AW12"/>
    <mergeCell ref="B11:C11"/>
    <mergeCell ref="E11:F11"/>
    <mergeCell ref="G11:P11"/>
    <mergeCell ref="Q11:S11"/>
    <mergeCell ref="B14:C14"/>
    <mergeCell ref="E14:F14"/>
    <mergeCell ref="G14:P14"/>
    <mergeCell ref="Q14:S14"/>
    <mergeCell ref="AL14:AW14"/>
    <mergeCell ref="AZ14:BN14"/>
    <mergeCell ref="W12:Z12"/>
    <mergeCell ref="AA12:AD12"/>
    <mergeCell ref="AZ12:BN12"/>
    <mergeCell ref="B13:C13"/>
    <mergeCell ref="E13:F13"/>
    <mergeCell ref="G13:P13"/>
    <mergeCell ref="Q13:S13"/>
    <mergeCell ref="AS13:AU13"/>
    <mergeCell ref="AV13:AW13"/>
    <mergeCell ref="AZ13:BN13"/>
    <mergeCell ref="AL16:AW16"/>
    <mergeCell ref="AZ16:BN16"/>
    <mergeCell ref="AL17:AW17"/>
    <mergeCell ref="AZ17:BN17"/>
    <mergeCell ref="B16:C16"/>
    <mergeCell ref="E16:F16"/>
    <mergeCell ref="G16:P16"/>
    <mergeCell ref="Q16:S16"/>
    <mergeCell ref="B15:C15"/>
    <mergeCell ref="E15:F15"/>
    <mergeCell ref="G15:P15"/>
    <mergeCell ref="Q15:S15"/>
    <mergeCell ref="AL15:AW15"/>
    <mergeCell ref="AZ15:BN15"/>
    <mergeCell ref="AL20:AL21"/>
    <mergeCell ref="AM20:AM21"/>
    <mergeCell ref="AN20:AO20"/>
    <mergeCell ref="B18:S18"/>
    <mergeCell ref="AL18:AW18"/>
    <mergeCell ref="AZ18:BN18"/>
    <mergeCell ref="B19:S19"/>
    <mergeCell ref="AU19:AW19"/>
    <mergeCell ref="AZ19:BN19"/>
    <mergeCell ref="B24:C24"/>
    <mergeCell ref="E24:F24"/>
    <mergeCell ref="G24:H24"/>
    <mergeCell ref="I24:J24"/>
    <mergeCell ref="K24:L24"/>
    <mergeCell ref="M24:P24"/>
    <mergeCell ref="AV22:AW22"/>
    <mergeCell ref="AZ22:BN22"/>
    <mergeCell ref="Q23:S23"/>
    <mergeCell ref="AR23:AS23"/>
    <mergeCell ref="AT23:AU23"/>
    <mergeCell ref="AV23:AW23"/>
    <mergeCell ref="AZ23:BN23"/>
    <mergeCell ref="B22:S22"/>
    <mergeCell ref="AR22:AS22"/>
    <mergeCell ref="AT22:AU22"/>
    <mergeCell ref="B27:C27"/>
    <mergeCell ref="E27:F27"/>
    <mergeCell ref="G27:H27"/>
    <mergeCell ref="I27:J27"/>
    <mergeCell ref="K27:L27"/>
    <mergeCell ref="M27:P27"/>
    <mergeCell ref="AZ25:BN25"/>
    <mergeCell ref="B26:C26"/>
    <mergeCell ref="E26:F26"/>
    <mergeCell ref="G26:H26"/>
    <mergeCell ref="I26:J26"/>
    <mergeCell ref="K26:L26"/>
    <mergeCell ref="M26:P26"/>
    <mergeCell ref="Q26:S26"/>
    <mergeCell ref="M25:P25"/>
    <mergeCell ref="Q25:S25"/>
    <mergeCell ref="AR25:AS25"/>
    <mergeCell ref="AT25:AU25"/>
    <mergeCell ref="AV25:AW25"/>
    <mergeCell ref="B25:C25"/>
    <mergeCell ref="E25:F25"/>
    <mergeCell ref="G25:H25"/>
    <mergeCell ref="I25:J25"/>
    <mergeCell ref="K25:L25"/>
    <mergeCell ref="Q27:S27"/>
    <mergeCell ref="AR27:AS27"/>
    <mergeCell ref="AT27:AU27"/>
    <mergeCell ref="AV27:AW27"/>
    <mergeCell ref="AZ27:BN27"/>
    <mergeCell ref="V19:Z19"/>
    <mergeCell ref="AA19:AI19"/>
    <mergeCell ref="AR26:AS26"/>
    <mergeCell ref="AT26:AU26"/>
    <mergeCell ref="AV26:AW26"/>
    <mergeCell ref="AZ26:BN26"/>
    <mergeCell ref="Q24:S24"/>
    <mergeCell ref="AR24:AS24"/>
    <mergeCell ref="AT24:AU24"/>
    <mergeCell ref="AV24:AW24"/>
    <mergeCell ref="AZ24:BN24"/>
    <mergeCell ref="AP20:AQ20"/>
    <mergeCell ref="AR20:AS21"/>
    <mergeCell ref="AT20:AU21"/>
    <mergeCell ref="AV20:AW21"/>
    <mergeCell ref="AZ20:BN20"/>
    <mergeCell ref="B21:S21"/>
    <mergeCell ref="AZ21:BN21"/>
    <mergeCell ref="B20:S20"/>
    <mergeCell ref="Q28:S28"/>
    <mergeCell ref="AL28:AW28"/>
    <mergeCell ref="AZ28:BN28"/>
    <mergeCell ref="B29:C29"/>
    <mergeCell ref="E29:F29"/>
    <mergeCell ref="G29:H29"/>
    <mergeCell ref="I29:J29"/>
    <mergeCell ref="K29:L29"/>
    <mergeCell ref="M29:P29"/>
    <mergeCell ref="Q29:S29"/>
    <mergeCell ref="B28:C28"/>
    <mergeCell ref="E28:F28"/>
    <mergeCell ref="G28:H28"/>
    <mergeCell ref="I28:J28"/>
    <mergeCell ref="K28:L28"/>
    <mergeCell ref="M28:P28"/>
    <mergeCell ref="AL29:AW29"/>
    <mergeCell ref="AZ29:BN29"/>
    <mergeCell ref="B30:C30"/>
    <mergeCell ref="E30:F30"/>
    <mergeCell ref="G30:H30"/>
    <mergeCell ref="I30:J30"/>
    <mergeCell ref="K30:L30"/>
    <mergeCell ref="M30:P30"/>
    <mergeCell ref="Q30:S30"/>
    <mergeCell ref="AU30:AW30"/>
    <mergeCell ref="AZ30:BN30"/>
    <mergeCell ref="D31:E31"/>
    <mergeCell ref="AL31:AL32"/>
    <mergeCell ref="AM31:AM32"/>
    <mergeCell ref="AN31:AN32"/>
    <mergeCell ref="AO31:AO32"/>
    <mergeCell ref="AP31:AR31"/>
    <mergeCell ref="AS31:AS32"/>
    <mergeCell ref="AT34:AU34"/>
    <mergeCell ref="AV34:AW34"/>
    <mergeCell ref="AZ34:BN34"/>
    <mergeCell ref="B37:F38"/>
    <mergeCell ref="G37:S38"/>
    <mergeCell ref="AT37:AU37"/>
    <mergeCell ref="AV37:AW37"/>
    <mergeCell ref="AZ37:BN37"/>
    <mergeCell ref="AT31:AU32"/>
    <mergeCell ref="AV31:AW32"/>
    <mergeCell ref="AZ31:BN31"/>
    <mergeCell ref="B32:S32"/>
    <mergeCell ref="AZ32:BN32"/>
    <mergeCell ref="B33:S33"/>
    <mergeCell ref="AT33:AU33"/>
    <mergeCell ref="AV33:AW33"/>
    <mergeCell ref="AZ33:BN33"/>
    <mergeCell ref="B40:S40"/>
    <mergeCell ref="AL40:AW40"/>
    <mergeCell ref="AZ40:BN40"/>
    <mergeCell ref="Q41:S41"/>
    <mergeCell ref="AZ41:BN41"/>
    <mergeCell ref="AT38:AU38"/>
    <mergeCell ref="AV38:AW38"/>
    <mergeCell ref="AZ38:BN38"/>
    <mergeCell ref="B39:F39"/>
    <mergeCell ref="G39:S39"/>
    <mergeCell ref="AL39:AW39"/>
    <mergeCell ref="AZ39:BN39"/>
    <mergeCell ref="AR43:AS43"/>
    <mergeCell ref="AT43:AT44"/>
    <mergeCell ref="AU43:AV44"/>
    <mergeCell ref="AW43:AW44"/>
    <mergeCell ref="AZ43:BN43"/>
    <mergeCell ref="B44:S44"/>
    <mergeCell ref="AZ44:BN44"/>
    <mergeCell ref="B42:P42"/>
    <mergeCell ref="Q42:S42"/>
    <mergeCell ref="AU42:AW42"/>
    <mergeCell ref="AZ42:BN42"/>
    <mergeCell ref="B43:S43"/>
    <mergeCell ref="AL43:AL44"/>
    <mergeCell ref="AM43:AM44"/>
    <mergeCell ref="AN43:AO43"/>
    <mergeCell ref="AP43:AQ43"/>
    <mergeCell ref="AL47:AW47"/>
    <mergeCell ref="AZ47:BN47"/>
    <mergeCell ref="AL48:AW48"/>
    <mergeCell ref="AZ48:BN48"/>
    <mergeCell ref="B72:P72"/>
    <mergeCell ref="B45:S45"/>
    <mergeCell ref="AU45:AV45"/>
    <mergeCell ref="AZ45:BN45"/>
    <mergeCell ref="B46:S46"/>
    <mergeCell ref="AU46:AV46"/>
    <mergeCell ref="AZ46:BN46"/>
    <mergeCell ref="AH7:AI7"/>
    <mergeCell ref="V9:X9"/>
    <mergeCell ref="Y9:AB9"/>
    <mergeCell ref="AD9:AG9"/>
    <mergeCell ref="AH9:AI9"/>
    <mergeCell ref="Z3:AA3"/>
    <mergeCell ref="AB3:AD3"/>
    <mergeCell ref="AG4:AI4"/>
    <mergeCell ref="V5:X5"/>
    <mergeCell ref="Y5:AB5"/>
    <mergeCell ref="V7:X7"/>
    <mergeCell ref="Y7:AB7"/>
    <mergeCell ref="AD7:AG7"/>
    <mergeCell ref="V20:Z20"/>
    <mergeCell ref="AA20:AI20"/>
    <mergeCell ref="V21:Z21"/>
    <mergeCell ref="AA21:AI21"/>
    <mergeCell ref="V22:Z22"/>
    <mergeCell ref="AA22:AI22"/>
    <mergeCell ref="AA14:AI14"/>
    <mergeCell ref="V15:Z15"/>
    <mergeCell ref="AA15:AI15"/>
    <mergeCell ref="V16:Z16"/>
    <mergeCell ref="AA16:AI16"/>
    <mergeCell ref="V17:Z17"/>
    <mergeCell ref="AA17:AI17"/>
    <mergeCell ref="V18:Z18"/>
    <mergeCell ref="AA18:AI18"/>
    <mergeCell ref="X45:Y45"/>
    <mergeCell ref="AG45:AI45"/>
    <mergeCell ref="V10:AI11"/>
    <mergeCell ref="Z32:AG32"/>
    <mergeCell ref="V32:Y32"/>
    <mergeCell ref="Z35:AA35"/>
    <mergeCell ref="V35:Y35"/>
    <mergeCell ref="Z34:AA34"/>
    <mergeCell ref="V34:Y34"/>
    <mergeCell ref="Z31:AG31"/>
    <mergeCell ref="AC35:AG35"/>
    <mergeCell ref="AH35:AI35"/>
    <mergeCell ref="V36:Y36"/>
    <mergeCell ref="Z36:AA36"/>
    <mergeCell ref="AH36:AI36"/>
    <mergeCell ref="V37:Y37"/>
    <mergeCell ref="Z37:AA37"/>
    <mergeCell ref="AH37:AI37"/>
    <mergeCell ref="V31:Y31"/>
    <mergeCell ref="V23:Z23"/>
    <mergeCell ref="AA23:AI23"/>
    <mergeCell ref="V24:W24"/>
    <mergeCell ref="X24:AI24"/>
    <mergeCell ref="V25:AI29"/>
  </mergeCells>
  <dataValidations count="1">
    <dataValidation type="list" allowBlank="1" showInputMessage="1" showErrorMessage="1" sqref="AA43:AC43">
      <formula1>B67:B70</formula1>
    </dataValidation>
  </dataValidations>
  <pageMargins left="0.23622047244094491" right="0.23622047244094491" top="0.19685039370078741" bottom="0.19685039370078741" header="0.31496062992125984" footer="0.31496062992125984"/>
  <pageSetup paperSize="8" scale="37" fitToWidth="2" pageOrder="overThenDown" orientation="landscape" horizontalDpi="300" verticalDpi="300" r:id="rId2"/>
  <headerFooter alignWithMargins="0"/>
  <colBreaks count="1" manualBreakCount="1">
    <brk id="36" max="4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87"/>
  <sheetViews>
    <sheetView view="pageBreakPreview" zoomScale="50" zoomScaleNormal="100" zoomScaleSheetLayoutView="50" workbookViewId="0">
      <selection activeCell="V3" sqref="V3:W3"/>
    </sheetView>
  </sheetViews>
  <sheetFormatPr defaultRowHeight="34.9" customHeight="1"/>
  <cols>
    <col min="1" max="1" width="12.42578125" style="20" customWidth="1"/>
    <col min="2" max="2" width="7.42578125" style="20" customWidth="1"/>
    <col min="3" max="3" width="18" style="20" customWidth="1"/>
    <col min="4" max="4" width="17" style="20" customWidth="1"/>
    <col min="5" max="5" width="17.140625" style="20" customWidth="1"/>
    <col min="6" max="6" width="15.5703125" style="20" customWidth="1"/>
    <col min="7" max="7" width="28.7109375" style="20" customWidth="1"/>
    <col min="8" max="8" width="24.5703125" style="20" customWidth="1"/>
    <col min="9" max="9" width="9.140625" style="20" hidden="1" customWidth="1"/>
    <col min="10" max="10" width="11.5703125" style="20" hidden="1" customWidth="1"/>
    <col min="11" max="15" width="9.140625" style="20" hidden="1" customWidth="1"/>
    <col min="16" max="16" width="2" style="20" hidden="1" customWidth="1"/>
    <col min="17" max="17" width="25.140625" style="20" customWidth="1"/>
    <col min="18" max="18" width="9.28515625" style="20" customWidth="1"/>
    <col min="19" max="19" width="20.42578125" style="20" customWidth="1"/>
    <col min="20" max="20" width="6.28515625" style="8" customWidth="1"/>
    <col min="21" max="21" width="23.7109375" style="8" customWidth="1"/>
    <col min="22" max="22" width="12.28515625" style="20" customWidth="1"/>
    <col min="23" max="23" width="25.85546875" style="20" customWidth="1"/>
    <col min="24" max="24" width="20.28515625" style="20" customWidth="1"/>
    <col min="25" max="25" width="23.5703125" style="20" customWidth="1"/>
    <col min="26" max="26" width="20.7109375" style="20" customWidth="1"/>
    <col min="27" max="27" width="17.28515625" style="20" customWidth="1"/>
    <col min="28" max="28" width="13" style="20" customWidth="1"/>
    <col min="29" max="29" width="14.28515625" style="20" customWidth="1"/>
    <col min="30" max="30" width="6.42578125" style="20" customWidth="1"/>
    <col min="31" max="31" width="14" style="20" customWidth="1"/>
    <col min="32" max="32" width="11.28515625" style="20" customWidth="1"/>
    <col min="33" max="33" width="16.28515625" style="20" customWidth="1"/>
    <col min="34" max="34" width="16.140625" style="20" customWidth="1"/>
    <col min="35" max="36" width="16.28515625" style="20" customWidth="1"/>
    <col min="37" max="37" width="16.140625" style="20" customWidth="1"/>
    <col min="38" max="38" width="20.140625" style="20" customWidth="1"/>
    <col min="39" max="39" width="16.28515625" style="20" customWidth="1"/>
    <col min="40" max="40" width="16.7109375" style="20" customWidth="1"/>
    <col min="41" max="41" width="9.140625" style="20"/>
    <col min="42" max="42" width="16.7109375" style="20" customWidth="1"/>
    <col min="43" max="43" width="9.140625" style="20"/>
    <col min="44" max="44" width="10.140625" style="20" customWidth="1"/>
    <col min="45" max="45" width="12.28515625" style="20" customWidth="1"/>
    <col min="46" max="46" width="11.7109375" style="20" customWidth="1"/>
    <col min="47" max="47" width="9.140625" style="20"/>
    <col min="48" max="48" width="9.7109375" style="20" customWidth="1"/>
    <col min="49" max="49" width="9.140625" style="20"/>
    <col min="50" max="50" width="13" style="20" customWidth="1"/>
    <col min="51" max="51" width="14.42578125" style="20" customWidth="1"/>
    <col min="52" max="52" width="10" style="20" customWidth="1"/>
    <col min="53" max="53" width="12.28515625" style="20" customWidth="1"/>
    <col min="54" max="54" width="9.140625" style="20"/>
    <col min="55" max="55" width="11.7109375" style="20" customWidth="1"/>
    <col min="56" max="56" width="12" style="20" customWidth="1"/>
    <col min="57" max="57" width="13.42578125" style="20" customWidth="1"/>
    <col min="58" max="69" width="9.140625" style="20"/>
    <col min="70" max="70" width="12.42578125" style="20" customWidth="1"/>
    <col min="71" max="71" width="6.7109375" style="20" customWidth="1"/>
    <col min="72" max="16384" width="9.140625" style="20"/>
  </cols>
  <sheetData>
    <row r="1" spans="1:62" ht="45" customHeight="1">
      <c r="A1" s="927" t="s">
        <v>418</v>
      </c>
      <c r="B1" s="927"/>
      <c r="C1" s="927"/>
      <c r="D1" s="927"/>
      <c r="E1" s="927"/>
      <c r="F1" s="927"/>
      <c r="G1" s="927"/>
      <c r="H1" s="927"/>
      <c r="I1" s="927"/>
      <c r="J1" s="927"/>
      <c r="K1" s="927"/>
      <c r="L1" s="927"/>
      <c r="M1" s="927"/>
      <c r="N1" s="927"/>
      <c r="O1" s="927"/>
      <c r="P1" s="927"/>
      <c r="Q1" s="927"/>
      <c r="R1" s="927"/>
      <c r="S1" s="927"/>
      <c r="T1" s="451"/>
      <c r="U1" s="451"/>
      <c r="X1" s="524"/>
      <c r="Y1" s="524"/>
      <c r="AE1" s="947" t="s">
        <v>417</v>
      </c>
      <c r="AF1" s="947"/>
      <c r="AG1" s="947"/>
      <c r="AH1" s="947"/>
      <c r="AI1" s="947"/>
      <c r="AJ1" s="947"/>
      <c r="AK1" s="947"/>
      <c r="AL1" s="947"/>
      <c r="AM1" s="947"/>
      <c r="AN1" s="947"/>
      <c r="AO1" s="947"/>
      <c r="AP1" s="947"/>
      <c r="AQ1" s="293"/>
      <c r="AR1" s="8"/>
      <c r="AS1" s="523"/>
      <c r="AT1" s="523"/>
      <c r="AU1" s="523"/>
      <c r="AV1" s="523"/>
      <c r="AW1" s="523"/>
      <c r="AX1" s="523"/>
      <c r="AY1" s="523"/>
      <c r="AZ1" s="523"/>
      <c r="BA1" s="523"/>
      <c r="BB1" s="523"/>
      <c r="BC1" s="523"/>
      <c r="BD1" s="523"/>
      <c r="BE1" s="523"/>
      <c r="BF1" s="523"/>
      <c r="BG1" s="523"/>
      <c r="BH1" s="523"/>
      <c r="BI1" s="8"/>
      <c r="BJ1" s="8"/>
    </row>
    <row r="2" spans="1:62" ht="34.9" customHeight="1">
      <c r="A2" s="853" t="s">
        <v>5</v>
      </c>
      <c r="B2" s="853"/>
      <c r="C2" s="904" t="s">
        <v>416</v>
      </c>
      <c r="D2" s="855" t="s">
        <v>13</v>
      </c>
      <c r="E2" s="855"/>
      <c r="F2" s="855"/>
      <c r="G2" s="855"/>
      <c r="H2" s="1033" t="s">
        <v>415</v>
      </c>
      <c r="I2" s="853" t="s">
        <v>414</v>
      </c>
      <c r="J2" s="853"/>
      <c r="K2" s="853"/>
      <c r="L2" s="853"/>
      <c r="M2" s="853"/>
      <c r="N2" s="855" t="s">
        <v>413</v>
      </c>
      <c r="O2" s="855"/>
      <c r="P2" s="855"/>
      <c r="Q2" s="930" t="s">
        <v>303</v>
      </c>
      <c r="R2" s="931"/>
      <c r="S2" s="909" t="s">
        <v>412</v>
      </c>
      <c r="T2" s="451"/>
      <c r="U2" s="451"/>
      <c r="V2" s="951"/>
      <c r="W2" s="951"/>
      <c r="X2" s="522"/>
      <c r="Y2" s="3"/>
      <c r="AA2" s="20" t="s">
        <v>64</v>
      </c>
      <c r="AE2" s="943" t="s">
        <v>18</v>
      </c>
      <c r="AF2" s="943"/>
      <c r="AG2" s="1023" t="s">
        <v>411</v>
      </c>
      <c r="AH2" s="1023"/>
      <c r="AI2" s="1023"/>
      <c r="AJ2" s="1023"/>
      <c r="AK2" s="1023"/>
      <c r="AL2" s="1023"/>
      <c r="AM2" s="521" t="s">
        <v>17</v>
      </c>
      <c r="AN2" s="261">
        <v>4</v>
      </c>
      <c r="AO2" s="945"/>
      <c r="AP2" s="945"/>
      <c r="AQ2" s="4"/>
      <c r="AR2" s="4"/>
      <c r="AS2" s="1022" t="s">
        <v>410</v>
      </c>
      <c r="AT2" s="1022"/>
      <c r="AU2" s="1022"/>
      <c r="AV2" s="1022"/>
      <c r="AW2" s="1022"/>
      <c r="AX2" s="1022"/>
      <c r="AY2" s="1022"/>
      <c r="AZ2" s="1022"/>
      <c r="BA2" s="1022"/>
      <c r="BB2" s="1022"/>
      <c r="BC2" s="1022"/>
      <c r="BD2" s="1022"/>
      <c r="BE2" s="1022"/>
      <c r="BF2" s="1022"/>
      <c r="BG2" s="1022"/>
      <c r="BH2" s="1022"/>
      <c r="BI2" s="29"/>
      <c r="BJ2" s="29"/>
    </row>
    <row r="3" spans="1:62" ht="34.9" customHeight="1">
      <c r="A3" s="853"/>
      <c r="B3" s="853"/>
      <c r="C3" s="906"/>
      <c r="D3" s="855" t="s">
        <v>409</v>
      </c>
      <c r="E3" s="855"/>
      <c r="F3" s="855" t="s">
        <v>408</v>
      </c>
      <c r="G3" s="855"/>
      <c r="H3" s="1034"/>
      <c r="I3" s="853"/>
      <c r="J3" s="853"/>
      <c r="K3" s="853"/>
      <c r="L3" s="853"/>
      <c r="M3" s="853"/>
      <c r="N3" s="855"/>
      <c r="O3" s="855"/>
      <c r="P3" s="855"/>
      <c r="Q3" s="932"/>
      <c r="R3" s="933"/>
      <c r="S3" s="909"/>
      <c r="T3" s="451"/>
      <c r="U3" s="451"/>
      <c r="V3" s="951"/>
      <c r="W3" s="951"/>
      <c r="X3" s="951"/>
      <c r="Y3" s="3"/>
      <c r="AA3" s="8"/>
      <c r="AB3" s="8"/>
      <c r="AC3" s="8"/>
      <c r="AE3" s="948" t="s">
        <v>59</v>
      </c>
      <c r="AF3" s="948"/>
      <c r="AG3" s="946" t="s">
        <v>407</v>
      </c>
      <c r="AH3" s="946"/>
      <c r="AI3" s="946"/>
      <c r="AJ3" s="946"/>
      <c r="AK3" s="217"/>
      <c r="AL3" s="944" t="s">
        <v>176</v>
      </c>
      <c r="AM3" s="944"/>
      <c r="AN3" s="934"/>
      <c r="AO3" s="929"/>
      <c r="AP3" s="935"/>
      <c r="AQ3" s="455"/>
      <c r="AR3" s="6"/>
      <c r="AS3" s="1017" t="s">
        <v>5</v>
      </c>
      <c r="AT3" s="1021" t="s">
        <v>212</v>
      </c>
      <c r="AU3" s="1017" t="s">
        <v>302</v>
      </c>
      <c r="AV3" s="1017"/>
      <c r="AW3" s="1017"/>
      <c r="AX3" s="1017"/>
      <c r="AY3" s="1017"/>
      <c r="AZ3" s="994" t="s">
        <v>406</v>
      </c>
      <c r="BA3" s="994"/>
      <c r="BB3" s="994"/>
      <c r="BC3" s="994"/>
      <c r="BD3" s="1012" t="s">
        <v>214</v>
      </c>
      <c r="BE3" s="994" t="s">
        <v>405</v>
      </c>
      <c r="BF3" s="994"/>
      <c r="BG3" s="994"/>
      <c r="BH3" s="994"/>
      <c r="BI3" s="29"/>
      <c r="BJ3" s="29"/>
    </row>
    <row r="4" spans="1:62" ht="39" customHeight="1">
      <c r="A4" s="891"/>
      <c r="B4" s="892"/>
      <c r="C4" s="22"/>
      <c r="D4" s="891"/>
      <c r="E4" s="892"/>
      <c r="F4" s="891"/>
      <c r="G4" s="892"/>
      <c r="H4" s="22"/>
      <c r="I4" s="847"/>
      <c r="J4" s="847"/>
      <c r="K4" s="847"/>
      <c r="L4" s="847"/>
      <c r="M4" s="847"/>
      <c r="N4" s="847"/>
      <c r="O4" s="847"/>
      <c r="P4" s="847"/>
      <c r="Q4" s="902"/>
      <c r="R4" s="903"/>
      <c r="S4" s="520"/>
      <c r="T4" s="451"/>
      <c r="U4" s="451"/>
      <c r="X4" s="3"/>
      <c r="Y4" s="3"/>
      <c r="Z4" s="3"/>
      <c r="AA4" s="989"/>
      <c r="AB4" s="989"/>
      <c r="AC4" s="989"/>
      <c r="AE4" s="1016" t="s">
        <v>404</v>
      </c>
      <c r="AF4" s="1016"/>
      <c r="AG4" s="519" t="s">
        <v>403</v>
      </c>
      <c r="AH4" s="458" t="s">
        <v>402</v>
      </c>
      <c r="AI4" s="916"/>
      <c r="AJ4" s="916"/>
      <c r="AK4" s="916"/>
      <c r="AL4" s="874" t="s">
        <v>45</v>
      </c>
      <c r="AM4" s="874"/>
      <c r="AN4" s="929" t="s">
        <v>401</v>
      </c>
      <c r="AO4" s="929"/>
      <c r="AP4" s="929"/>
      <c r="AQ4" s="455"/>
      <c r="AR4" s="6"/>
      <c r="AS4" s="1017"/>
      <c r="AT4" s="1021"/>
      <c r="AU4" s="1017" t="s">
        <v>217</v>
      </c>
      <c r="AV4" s="1017"/>
      <c r="AW4" s="1017"/>
      <c r="AX4" s="518" t="s">
        <v>216</v>
      </c>
      <c r="AY4" s="505" t="s">
        <v>400</v>
      </c>
      <c r="AZ4" s="994"/>
      <c r="BA4" s="994"/>
      <c r="BB4" s="994"/>
      <c r="BC4" s="994"/>
      <c r="BD4" s="1012"/>
      <c r="BE4" s="994"/>
      <c r="BF4" s="994"/>
      <c r="BG4" s="994"/>
      <c r="BH4" s="994"/>
      <c r="BI4" s="8"/>
      <c r="BJ4" s="8"/>
    </row>
    <row r="5" spans="1:62" ht="34.9" customHeight="1">
      <c r="A5" s="891"/>
      <c r="B5" s="892"/>
      <c r="C5" s="22"/>
      <c r="D5" s="891"/>
      <c r="E5" s="892"/>
      <c r="F5" s="891"/>
      <c r="G5" s="892"/>
      <c r="H5" s="22"/>
      <c r="I5" s="847"/>
      <c r="J5" s="847"/>
      <c r="K5" s="847"/>
      <c r="L5" s="847"/>
      <c r="M5" s="847"/>
      <c r="N5" s="847"/>
      <c r="O5" s="847"/>
      <c r="P5" s="847"/>
      <c r="Q5" s="902"/>
      <c r="R5" s="903"/>
      <c r="S5" s="516"/>
      <c r="T5" s="451"/>
      <c r="U5" s="451"/>
      <c r="V5" s="967" t="s">
        <v>15</v>
      </c>
      <c r="W5" s="967"/>
      <c r="X5" s="967"/>
      <c r="Y5" s="967"/>
      <c r="Z5" s="967"/>
      <c r="AA5" s="967"/>
      <c r="AB5" s="967"/>
      <c r="AC5" s="967"/>
      <c r="AE5" s="948"/>
      <c r="AF5" s="948"/>
      <c r="AG5" s="519" t="s">
        <v>399</v>
      </c>
      <c r="AH5" s="324">
        <v>34.4</v>
      </c>
      <c r="AL5" s="819" t="s">
        <v>398</v>
      </c>
      <c r="AM5" s="819"/>
      <c r="AN5" s="929" t="s">
        <v>397</v>
      </c>
      <c r="AO5" s="929"/>
      <c r="AP5" s="929"/>
      <c r="AQ5" s="8"/>
      <c r="AR5" s="236"/>
      <c r="AS5" s="518"/>
      <c r="AT5" s="517"/>
      <c r="AU5" s="956"/>
      <c r="AV5" s="1000"/>
      <c r="AW5" s="957"/>
      <c r="AX5" s="517"/>
      <c r="AY5" s="517"/>
      <c r="AZ5" s="956"/>
      <c r="BA5" s="1000"/>
      <c r="BB5" s="1000"/>
      <c r="BC5" s="957"/>
      <c r="BD5" s="144"/>
      <c r="BE5" s="1036"/>
      <c r="BF5" s="1037"/>
      <c r="BG5" s="1037"/>
      <c r="BH5" s="1038"/>
      <c r="BI5" s="8"/>
      <c r="BJ5" s="8"/>
    </row>
    <row r="6" spans="1:62" ht="34.9" customHeight="1">
      <c r="A6" s="847"/>
      <c r="B6" s="847"/>
      <c r="C6" s="7"/>
      <c r="D6" s="902"/>
      <c r="E6" s="903"/>
      <c r="F6" s="902"/>
      <c r="G6" s="903"/>
      <c r="H6" s="7"/>
      <c r="I6" s="252"/>
      <c r="J6" s="252"/>
      <c r="K6" s="252"/>
      <c r="L6" s="252"/>
      <c r="M6" s="252"/>
      <c r="N6" s="252"/>
      <c r="O6" s="252"/>
      <c r="P6" s="252"/>
      <c r="Q6" s="900"/>
      <c r="R6" s="900"/>
      <c r="S6" s="516"/>
      <c r="T6" s="451"/>
      <c r="U6" s="451"/>
      <c r="V6" s="916"/>
      <c r="W6" s="916"/>
      <c r="X6" s="916"/>
      <c r="Y6" s="916"/>
      <c r="Z6" s="916"/>
      <c r="AA6" s="916"/>
      <c r="AB6" s="916"/>
      <c r="AC6" s="916"/>
      <c r="AE6" s="937" t="s">
        <v>395</v>
      </c>
      <c r="AF6" s="938"/>
      <c r="AG6" s="941" t="s">
        <v>394</v>
      </c>
      <c r="AH6" s="936" t="s">
        <v>396</v>
      </c>
      <c r="AI6" s="936"/>
      <c r="AJ6" s="936"/>
      <c r="AK6" s="937" t="s">
        <v>395</v>
      </c>
      <c r="AL6" s="938"/>
      <c r="AM6" s="941" t="s">
        <v>394</v>
      </c>
      <c r="AN6" s="936" t="s">
        <v>393</v>
      </c>
      <c r="AO6" s="936"/>
      <c r="AP6" s="936"/>
      <c r="AQ6" s="8"/>
      <c r="AS6" s="508"/>
      <c r="AT6" s="508"/>
      <c r="AU6" s="969"/>
      <c r="AV6" s="970"/>
      <c r="AW6" s="971"/>
      <c r="AX6" s="508"/>
      <c r="AY6" s="508"/>
      <c r="AZ6" s="969"/>
      <c r="BA6" s="970"/>
      <c r="BB6" s="970"/>
      <c r="BC6" s="971"/>
      <c r="BD6" s="508"/>
      <c r="BE6" s="969"/>
      <c r="BF6" s="970"/>
      <c r="BG6" s="970"/>
      <c r="BH6" s="971"/>
      <c r="BI6" s="8"/>
      <c r="BJ6" s="8"/>
    </row>
    <row r="7" spans="1:62" ht="34.9" customHeight="1">
      <c r="A7" s="991" t="s">
        <v>392</v>
      </c>
      <c r="B7" s="991"/>
      <c r="C7" s="991"/>
      <c r="D7" s="991"/>
      <c r="E7" s="991"/>
      <c r="F7" s="991"/>
      <c r="G7" s="991"/>
      <c r="H7" s="991"/>
      <c r="I7" s="991"/>
      <c r="J7" s="991"/>
      <c r="K7" s="991"/>
      <c r="L7" s="991"/>
      <c r="M7" s="991"/>
      <c r="N7" s="991"/>
      <c r="O7" s="991"/>
      <c r="P7" s="991"/>
      <c r="Q7" s="991"/>
      <c r="R7" s="991"/>
      <c r="S7" s="991"/>
      <c r="T7" s="451"/>
      <c r="U7" s="451"/>
      <c r="V7" s="838"/>
      <c r="W7" s="838"/>
      <c r="X7" s="838"/>
      <c r="Y7" s="838"/>
      <c r="Z7" s="838"/>
      <c r="AA7" s="838"/>
      <c r="AB7" s="838"/>
      <c r="AC7" s="838"/>
      <c r="AE7" s="939"/>
      <c r="AF7" s="940"/>
      <c r="AG7" s="942"/>
      <c r="AH7" s="936"/>
      <c r="AI7" s="936"/>
      <c r="AJ7" s="936"/>
      <c r="AK7" s="939"/>
      <c r="AL7" s="940"/>
      <c r="AM7" s="942"/>
      <c r="AN7" s="936"/>
      <c r="AO7" s="936"/>
      <c r="AP7" s="936"/>
      <c r="AQ7" s="8"/>
      <c r="AR7" s="236"/>
      <c r="AS7" s="252"/>
      <c r="AT7" s="22"/>
      <c r="AU7" s="891"/>
      <c r="AV7" s="916"/>
      <c r="AW7" s="892"/>
      <c r="AX7" s="22"/>
      <c r="AY7" s="22"/>
      <c r="AZ7" s="891"/>
      <c r="BA7" s="916"/>
      <c r="BB7" s="916"/>
      <c r="BC7" s="892"/>
      <c r="BD7" s="22"/>
      <c r="BE7" s="891"/>
      <c r="BF7" s="916"/>
      <c r="BG7" s="916"/>
      <c r="BH7" s="892"/>
      <c r="BI7" s="8"/>
      <c r="BJ7" s="8"/>
    </row>
    <row r="8" spans="1:62" ht="34.9" customHeight="1">
      <c r="A8" s="853" t="s">
        <v>5</v>
      </c>
      <c r="B8" s="853"/>
      <c r="C8" s="908" t="s">
        <v>24</v>
      </c>
      <c r="D8" s="909" t="s">
        <v>25</v>
      </c>
      <c r="E8" s="908" t="s">
        <v>40</v>
      </c>
      <c r="F8" s="908"/>
      <c r="G8" s="1004" t="s">
        <v>207</v>
      </c>
      <c r="H8" s="1007" t="s">
        <v>55</v>
      </c>
      <c r="I8" s="247"/>
      <c r="J8" s="247"/>
      <c r="K8" s="247"/>
      <c r="L8" s="247"/>
      <c r="M8" s="247"/>
      <c r="N8" s="247"/>
      <c r="O8" s="247"/>
      <c r="P8" s="247"/>
      <c r="Q8" s="1004" t="s">
        <v>391</v>
      </c>
      <c r="R8" s="909" t="s">
        <v>390</v>
      </c>
      <c r="S8" s="909"/>
      <c r="T8" s="451"/>
      <c r="U8" s="451"/>
      <c r="V8" s="241" t="s">
        <v>0</v>
      </c>
      <c r="W8" s="1024" t="s">
        <v>1</v>
      </c>
      <c r="X8" s="1025"/>
      <c r="Y8" s="1026"/>
      <c r="Z8" s="1027" t="s">
        <v>389</v>
      </c>
      <c r="AA8" s="1028"/>
      <c r="AB8" s="1028"/>
      <c r="AC8" s="1029"/>
      <c r="AE8" s="891"/>
      <c r="AF8" s="892"/>
      <c r="AG8" s="22"/>
      <c r="AH8" s="847"/>
      <c r="AI8" s="847"/>
      <c r="AJ8" s="847"/>
      <c r="AK8" s="891"/>
      <c r="AL8" s="892"/>
      <c r="AM8" s="22"/>
      <c r="AN8" s="847"/>
      <c r="AO8" s="847"/>
      <c r="AP8" s="847"/>
      <c r="AQ8" s="8"/>
      <c r="AR8" s="236"/>
      <c r="AS8" s="252"/>
      <c r="AT8" s="22"/>
      <c r="AU8" s="891"/>
      <c r="AV8" s="916"/>
      <c r="AW8" s="892"/>
      <c r="AX8" s="22"/>
      <c r="AY8" s="22"/>
      <c r="AZ8" s="891"/>
      <c r="BA8" s="916"/>
      <c r="BB8" s="916"/>
      <c r="BC8" s="892"/>
      <c r="BD8" s="22"/>
      <c r="BE8" s="891"/>
      <c r="BF8" s="916"/>
      <c r="BG8" s="916"/>
      <c r="BH8" s="892"/>
      <c r="BI8" s="8"/>
      <c r="BJ8" s="8"/>
    </row>
    <row r="9" spans="1:62" ht="34.9" customHeight="1">
      <c r="A9" s="853"/>
      <c r="B9" s="853"/>
      <c r="C9" s="908"/>
      <c r="D9" s="909"/>
      <c r="E9" s="908"/>
      <c r="F9" s="908"/>
      <c r="G9" s="1005"/>
      <c r="H9" s="1008"/>
      <c r="I9" s="515"/>
      <c r="J9" s="515"/>
      <c r="K9" s="515"/>
      <c r="L9" s="515"/>
      <c r="M9" s="515"/>
      <c r="N9" s="515"/>
      <c r="O9" s="515"/>
      <c r="P9" s="515"/>
      <c r="Q9" s="1005"/>
      <c r="R9" s="909"/>
      <c r="S9" s="909"/>
      <c r="T9" s="451"/>
      <c r="U9" s="451"/>
      <c r="V9" s="243">
        <v>5</v>
      </c>
      <c r="W9" s="934">
        <v>57</v>
      </c>
      <c r="X9" s="929"/>
      <c r="Y9" s="935"/>
      <c r="Z9" s="934">
        <v>9</v>
      </c>
      <c r="AA9" s="929"/>
      <c r="AB9" s="929"/>
      <c r="AC9" s="935"/>
      <c r="AE9" s="891"/>
      <c r="AF9" s="892"/>
      <c r="AG9" s="22"/>
      <c r="AH9" s="847"/>
      <c r="AI9" s="847"/>
      <c r="AJ9" s="847"/>
      <c r="AK9" s="891"/>
      <c r="AL9" s="892"/>
      <c r="AM9" s="22"/>
      <c r="AN9" s="847"/>
      <c r="AO9" s="847"/>
      <c r="AP9" s="847"/>
      <c r="AQ9" s="8"/>
      <c r="AR9" s="236"/>
      <c r="AS9" s="252"/>
      <c r="AT9" s="22"/>
      <c r="AU9" s="891"/>
      <c r="AV9" s="916"/>
      <c r="AW9" s="892"/>
      <c r="AX9" s="22"/>
      <c r="AY9" s="22"/>
      <c r="AZ9" s="891"/>
      <c r="BA9" s="916"/>
      <c r="BB9" s="916"/>
      <c r="BC9" s="892"/>
      <c r="BD9" s="22"/>
      <c r="BE9" s="891"/>
      <c r="BF9" s="916"/>
      <c r="BG9" s="916"/>
      <c r="BH9" s="892"/>
      <c r="BI9" s="21"/>
      <c r="BJ9" s="8"/>
    </row>
    <row r="10" spans="1:62" ht="34.9" customHeight="1">
      <c r="A10" s="849"/>
      <c r="B10" s="849"/>
      <c r="C10" s="512"/>
      <c r="D10" s="512"/>
      <c r="E10" s="1031"/>
      <c r="F10" s="1032"/>
      <c r="G10" s="514"/>
      <c r="H10" s="513"/>
      <c r="I10" s="512"/>
      <c r="J10" s="512"/>
      <c r="K10" s="512"/>
      <c r="L10" s="512"/>
      <c r="M10" s="512"/>
      <c r="N10" s="512"/>
      <c r="O10" s="512"/>
      <c r="P10" s="512"/>
      <c r="Q10" s="512"/>
      <c r="R10" s="1031"/>
      <c r="S10" s="1032"/>
      <c r="T10" s="451"/>
      <c r="U10" s="451"/>
      <c r="V10" s="928" t="s">
        <v>2</v>
      </c>
      <c r="W10" s="928"/>
      <c r="X10" s="928"/>
      <c r="Y10" s="928"/>
      <c r="Z10" s="928"/>
      <c r="AA10" s="928"/>
      <c r="AB10" s="928"/>
      <c r="AC10" s="928"/>
      <c r="AE10" s="891"/>
      <c r="AF10" s="892"/>
      <c r="AG10" s="22"/>
      <c r="AH10" s="847"/>
      <c r="AI10" s="847"/>
      <c r="AJ10" s="847"/>
      <c r="AK10" s="891"/>
      <c r="AL10" s="892"/>
      <c r="AM10" s="22"/>
      <c r="AN10" s="847"/>
      <c r="AO10" s="847"/>
      <c r="AP10" s="847"/>
      <c r="AQ10" s="8"/>
      <c r="AR10" s="236"/>
      <c r="AS10" s="511"/>
      <c r="AT10" s="511"/>
      <c r="AU10" s="1018"/>
      <c r="AV10" s="1019"/>
      <c r="AW10" s="1020"/>
      <c r="AX10" s="511"/>
      <c r="AY10" s="511"/>
      <c r="AZ10" s="1018"/>
      <c r="BA10" s="1019"/>
      <c r="BB10" s="1019"/>
      <c r="BC10" s="1020"/>
      <c r="BD10" s="511"/>
      <c r="BE10" s="1018"/>
      <c r="BF10" s="1019"/>
      <c r="BG10" s="1019"/>
      <c r="BH10" s="1020"/>
      <c r="BI10" s="6"/>
      <c r="BJ10" s="8"/>
    </row>
    <row r="11" spans="1:62" ht="34.9" customHeight="1">
      <c r="A11" s="849"/>
      <c r="B11" s="849"/>
      <c r="C11" s="30"/>
      <c r="D11" s="30"/>
      <c r="E11" s="893"/>
      <c r="F11" s="894"/>
      <c r="G11" s="444"/>
      <c r="H11" s="447"/>
      <c r="I11" s="30"/>
      <c r="J11" s="30"/>
      <c r="K11" s="30"/>
      <c r="L11" s="30"/>
      <c r="M11" s="30"/>
      <c r="N11" s="30"/>
      <c r="O11" s="30"/>
      <c r="P11" s="30"/>
      <c r="Q11" s="30"/>
      <c r="R11" s="893"/>
      <c r="S11" s="894"/>
      <c r="T11" s="451"/>
      <c r="U11" s="451"/>
      <c r="V11" s="928"/>
      <c r="W11" s="928"/>
      <c r="X11" s="928"/>
      <c r="Y11" s="928"/>
      <c r="Z11" s="928"/>
      <c r="AA11" s="928"/>
      <c r="AB11" s="928"/>
      <c r="AC11" s="928"/>
      <c r="AE11" s="891"/>
      <c r="AF11" s="892"/>
      <c r="AG11" s="22"/>
      <c r="AH11" s="847"/>
      <c r="AI11" s="847"/>
      <c r="AJ11" s="847"/>
      <c r="AK11" s="891"/>
      <c r="AL11" s="892"/>
      <c r="AM11" s="22"/>
      <c r="AN11" s="847"/>
      <c r="AO11" s="847"/>
      <c r="AP11" s="847"/>
      <c r="AQ11" s="8"/>
      <c r="AR11" s="236"/>
      <c r="AS11" s="505"/>
      <c r="AT11" s="510"/>
      <c r="AU11" s="1013"/>
      <c r="AV11" s="1014"/>
      <c r="AW11" s="1015"/>
      <c r="AX11" s="510"/>
      <c r="AY11" s="510"/>
      <c r="AZ11" s="1013"/>
      <c r="BA11" s="1014"/>
      <c r="BB11" s="1014"/>
      <c r="BC11" s="1015"/>
      <c r="BD11" s="510"/>
      <c r="BE11" s="1013"/>
      <c r="BF11" s="1014"/>
      <c r="BG11" s="1014"/>
      <c r="BH11" s="1015"/>
      <c r="BI11" s="6"/>
      <c r="BJ11" s="8"/>
    </row>
    <row r="12" spans="1:62" ht="34.9" customHeight="1">
      <c r="A12" s="849"/>
      <c r="B12" s="849"/>
      <c r="C12" s="30"/>
      <c r="D12" s="30"/>
      <c r="E12" s="893"/>
      <c r="F12" s="894"/>
      <c r="G12" s="444"/>
      <c r="H12" s="447"/>
      <c r="I12" s="30"/>
      <c r="J12" s="30"/>
      <c r="K12" s="30"/>
      <c r="L12" s="30"/>
      <c r="M12" s="30"/>
      <c r="N12" s="30"/>
      <c r="O12" s="30"/>
      <c r="P12" s="30"/>
      <c r="Q12" s="30"/>
      <c r="R12" s="893"/>
      <c r="S12" s="894"/>
      <c r="T12" s="451"/>
      <c r="U12" s="451"/>
      <c r="W12" s="248"/>
      <c r="X12" s="1011"/>
      <c r="Y12" s="1011"/>
      <c r="Z12" s="1011"/>
      <c r="AE12" s="891"/>
      <c r="AF12" s="892"/>
      <c r="AG12" s="22"/>
      <c r="AH12" s="847"/>
      <c r="AI12" s="847"/>
      <c r="AJ12" s="847"/>
      <c r="AK12" s="891"/>
      <c r="AL12" s="892"/>
      <c r="AM12" s="22"/>
      <c r="AN12" s="847"/>
      <c r="AO12" s="847"/>
      <c r="AP12" s="847"/>
      <c r="AQ12" s="8"/>
      <c r="AR12" s="236"/>
      <c r="AS12" s="509"/>
      <c r="AT12" s="508"/>
      <c r="AU12" s="969"/>
      <c r="AV12" s="970"/>
      <c r="AW12" s="971"/>
      <c r="AX12" s="508"/>
      <c r="AY12" s="508"/>
      <c r="AZ12" s="969"/>
      <c r="BA12" s="970"/>
      <c r="BB12" s="970"/>
      <c r="BC12" s="971"/>
      <c r="BD12" s="508"/>
      <c r="BE12" s="969"/>
      <c r="BF12" s="970"/>
      <c r="BG12" s="970"/>
      <c r="BH12" s="971"/>
      <c r="BI12" s="16"/>
      <c r="BJ12" s="8"/>
    </row>
    <row r="13" spans="1:62" ht="34.9" customHeight="1">
      <c r="A13" s="849"/>
      <c r="B13" s="849"/>
      <c r="C13" s="30"/>
      <c r="D13" s="30"/>
      <c r="E13" s="893"/>
      <c r="F13" s="894"/>
      <c r="G13" s="444"/>
      <c r="H13" s="447"/>
      <c r="I13" s="30"/>
      <c r="J13" s="30"/>
      <c r="K13" s="30"/>
      <c r="L13" s="30"/>
      <c r="M13" s="30"/>
      <c r="N13" s="30"/>
      <c r="O13" s="30"/>
      <c r="P13" s="30"/>
      <c r="Q13" s="30"/>
      <c r="R13" s="893"/>
      <c r="S13" s="894"/>
      <c r="T13" s="451"/>
      <c r="U13" s="451"/>
      <c r="V13" s="3"/>
      <c r="W13" s="3"/>
      <c r="X13" s="3"/>
      <c r="Y13" s="3"/>
      <c r="Z13" s="3"/>
      <c r="AA13" s="3"/>
      <c r="AE13" s="891"/>
      <c r="AF13" s="892"/>
      <c r="AG13" s="22"/>
      <c r="AH13" s="891"/>
      <c r="AI13" s="916"/>
      <c r="AJ13" s="892"/>
      <c r="AK13" s="891"/>
      <c r="AL13" s="892"/>
      <c r="AM13" s="22"/>
      <c r="AN13" s="847"/>
      <c r="AO13" s="847"/>
      <c r="AP13" s="847"/>
      <c r="AQ13" s="8"/>
      <c r="AR13" s="236"/>
      <c r="AS13" s="252"/>
      <c r="AT13" s="252"/>
      <c r="AU13" s="891"/>
      <c r="AV13" s="916"/>
      <c r="AW13" s="892"/>
      <c r="AX13" s="252"/>
      <c r="AY13" s="252"/>
      <c r="AZ13" s="891"/>
      <c r="BA13" s="916"/>
      <c r="BB13" s="916"/>
      <c r="BC13" s="892"/>
      <c r="BD13" s="252"/>
      <c r="BE13" s="891"/>
      <c r="BF13" s="916"/>
      <c r="BG13" s="916"/>
      <c r="BH13" s="892"/>
      <c r="BI13" s="16"/>
      <c r="BJ13" s="8"/>
    </row>
    <row r="14" spans="1:62" ht="34.9" customHeight="1">
      <c r="A14" s="1035" t="s">
        <v>388</v>
      </c>
      <c r="B14" s="1035"/>
      <c r="C14" s="503"/>
      <c r="D14" s="503"/>
      <c r="E14" s="503"/>
      <c r="F14" s="503"/>
      <c r="G14" s="503"/>
      <c r="H14" s="503"/>
      <c r="I14" s="503"/>
      <c r="J14" s="503"/>
      <c r="K14" s="503"/>
      <c r="L14" s="503"/>
      <c r="M14" s="503"/>
      <c r="N14" s="503"/>
      <c r="O14" s="503"/>
      <c r="P14" s="503"/>
      <c r="Q14" s="503"/>
      <c r="R14" s="503"/>
      <c r="S14" s="503"/>
      <c r="T14" s="451"/>
      <c r="U14" s="451"/>
      <c r="V14" s="1010" t="s">
        <v>3</v>
      </c>
      <c r="W14" s="1010"/>
      <c r="X14" s="946"/>
      <c r="Y14" s="946"/>
      <c r="Z14" s="946"/>
      <c r="AA14" s="946"/>
      <c r="AB14" s="946"/>
      <c r="AC14" s="946"/>
      <c r="AE14" s="844" t="s">
        <v>133</v>
      </c>
      <c r="AF14" s="844"/>
      <c r="AG14" s="844"/>
      <c r="AH14" s="844"/>
      <c r="AI14" s="844"/>
      <c r="AJ14" s="844"/>
      <c r="AK14" s="844"/>
      <c r="AL14" s="844"/>
      <c r="AM14" s="844"/>
      <c r="AN14" s="844"/>
      <c r="AO14" s="844"/>
      <c r="AP14" s="844"/>
      <c r="AQ14" s="8"/>
      <c r="AR14" s="236"/>
      <c r="AS14" s="967" t="s">
        <v>387</v>
      </c>
      <c r="AT14" s="967"/>
      <c r="AU14" s="967"/>
      <c r="AV14" s="967"/>
      <c r="AW14" s="967"/>
      <c r="AX14" s="967"/>
      <c r="AY14" s="967"/>
      <c r="AZ14" s="967"/>
      <c r="BA14" s="967"/>
      <c r="BB14" s="967"/>
      <c r="BC14" s="967"/>
      <c r="BD14" s="967"/>
      <c r="BE14" s="967"/>
      <c r="BF14" s="967"/>
      <c r="BG14" s="967"/>
      <c r="BH14" s="967"/>
      <c r="BI14" s="16"/>
      <c r="BJ14" s="8"/>
    </row>
    <row r="15" spans="1:62" ht="42" customHeight="1">
      <c r="A15" s="482"/>
      <c r="B15" s="482"/>
      <c r="C15" s="482"/>
      <c r="D15" s="482"/>
      <c r="E15" s="482"/>
      <c r="F15" s="482"/>
      <c r="G15" s="482"/>
      <c r="H15" s="482"/>
      <c r="I15" s="482"/>
      <c r="J15" s="482"/>
      <c r="K15" s="482"/>
      <c r="L15" s="482"/>
      <c r="M15" s="482"/>
      <c r="N15" s="482"/>
      <c r="O15" s="482"/>
      <c r="P15" s="482"/>
      <c r="Q15" s="482"/>
      <c r="R15" s="482"/>
      <c r="S15" s="482"/>
      <c r="T15" s="451"/>
      <c r="U15" s="451"/>
      <c r="V15" s="950" t="s">
        <v>263</v>
      </c>
      <c r="W15" s="950"/>
      <c r="X15" s="950"/>
      <c r="Y15" s="995"/>
      <c r="Z15" s="995"/>
      <c r="AA15" s="995"/>
      <c r="AB15" s="995"/>
      <c r="AC15" s="995"/>
      <c r="AE15" s="916"/>
      <c r="AF15" s="916"/>
      <c r="AG15" s="916"/>
      <c r="AH15" s="916"/>
      <c r="AI15" s="916"/>
      <c r="AJ15" s="916"/>
      <c r="AK15" s="916"/>
      <c r="AL15" s="916"/>
      <c r="AM15" s="916"/>
      <c r="AN15" s="916"/>
      <c r="AO15" s="916"/>
      <c r="AP15" s="916"/>
      <c r="AQ15" s="8"/>
      <c r="AR15" s="236"/>
      <c r="AS15" s="916"/>
      <c r="AT15" s="916"/>
      <c r="AU15" s="916"/>
      <c r="AV15" s="916"/>
      <c r="AW15" s="916"/>
      <c r="AX15" s="916"/>
      <c r="AY15" s="916"/>
      <c r="AZ15" s="916"/>
      <c r="BA15" s="916"/>
      <c r="BB15" s="916"/>
      <c r="BC15" s="916"/>
      <c r="BD15" s="916"/>
      <c r="BE15" s="916"/>
      <c r="BF15" s="916"/>
      <c r="BG15" s="916"/>
      <c r="BH15" s="916"/>
      <c r="BI15" s="16"/>
      <c r="BJ15" s="8"/>
    </row>
    <row r="16" spans="1:62" ht="43.5" customHeight="1">
      <c r="A16" s="507"/>
      <c r="B16" s="507"/>
      <c r="C16" s="507"/>
      <c r="D16" s="507"/>
      <c r="E16" s="507"/>
      <c r="F16" s="506"/>
      <c r="G16" s="506"/>
      <c r="H16" s="506"/>
      <c r="I16" s="506"/>
      <c r="J16" s="506"/>
      <c r="K16" s="506"/>
      <c r="L16" s="506"/>
      <c r="M16" s="506"/>
      <c r="N16" s="506"/>
      <c r="O16" s="506"/>
      <c r="P16" s="506"/>
      <c r="Q16" s="506"/>
      <c r="R16" s="506"/>
      <c r="S16" s="506"/>
      <c r="T16" s="451"/>
      <c r="U16" s="451"/>
      <c r="V16" s="950" t="s">
        <v>16</v>
      </c>
      <c r="W16" s="950"/>
      <c r="X16" s="950"/>
      <c r="Y16" s="1044"/>
      <c r="Z16" s="1044"/>
      <c r="AA16" s="1044"/>
      <c r="AB16" s="1044"/>
      <c r="AC16" s="1044"/>
      <c r="AE16" s="1009" t="s">
        <v>386</v>
      </c>
      <c r="AF16" s="1009"/>
      <c r="AG16" s="1009"/>
      <c r="AH16" s="1009"/>
      <c r="AI16" s="1009"/>
      <c r="AJ16" s="1009"/>
      <c r="AK16" s="1009"/>
      <c r="AL16" s="1009"/>
      <c r="AM16" s="1009"/>
      <c r="AN16" s="1009"/>
      <c r="AO16" s="1009"/>
      <c r="AP16" s="1009"/>
      <c r="AQ16" s="9"/>
      <c r="AR16" s="9"/>
      <c r="AS16" s="927" t="s">
        <v>385</v>
      </c>
      <c r="AT16" s="927"/>
      <c r="AU16" s="927"/>
      <c r="AV16" s="927"/>
      <c r="AW16" s="927"/>
      <c r="AX16" s="927"/>
      <c r="AY16" s="927"/>
      <c r="AZ16" s="927"/>
      <c r="BA16" s="927"/>
      <c r="BB16" s="927"/>
      <c r="BC16" s="927"/>
      <c r="BD16" s="927"/>
      <c r="BE16" s="927"/>
      <c r="BF16" s="927"/>
      <c r="BG16" s="927"/>
      <c r="BH16" s="927"/>
      <c r="BI16" s="16"/>
      <c r="BJ16" s="8"/>
    </row>
    <row r="17" spans="1:62" ht="49.5" customHeight="1">
      <c r="A17" s="1009" t="s">
        <v>384</v>
      </c>
      <c r="B17" s="1009"/>
      <c r="C17" s="1009"/>
      <c r="D17" s="1009"/>
      <c r="E17" s="1009"/>
      <c r="F17" s="1009"/>
      <c r="G17" s="1009"/>
      <c r="H17" s="1009"/>
      <c r="I17" s="1009"/>
      <c r="J17" s="1009"/>
      <c r="K17" s="1009"/>
      <c r="L17" s="1009"/>
      <c r="M17" s="1009"/>
      <c r="N17" s="1009"/>
      <c r="O17" s="1009"/>
      <c r="P17" s="1009"/>
      <c r="Q17" s="1009"/>
      <c r="R17" s="1009"/>
      <c r="S17" s="1009"/>
      <c r="T17" s="451"/>
      <c r="U17" s="451"/>
      <c r="V17" s="950" t="s">
        <v>270</v>
      </c>
      <c r="W17" s="950"/>
      <c r="X17" s="950"/>
      <c r="Y17" s="995"/>
      <c r="Z17" s="995"/>
      <c r="AA17" s="995"/>
      <c r="AB17" s="995"/>
      <c r="AC17" s="995"/>
      <c r="AE17" s="998" t="s">
        <v>5</v>
      </c>
      <c r="AF17" s="998" t="s">
        <v>6</v>
      </c>
      <c r="AG17" s="998" t="s">
        <v>42</v>
      </c>
      <c r="AH17" s="998" t="s">
        <v>43</v>
      </c>
      <c r="AI17" s="998" t="s">
        <v>41</v>
      </c>
      <c r="AJ17" s="956" t="s">
        <v>13</v>
      </c>
      <c r="AK17" s="957"/>
      <c r="AL17" s="958" t="s">
        <v>383</v>
      </c>
      <c r="AM17" s="959"/>
      <c r="AN17" s="960"/>
      <c r="AO17" s="958" t="s">
        <v>194</v>
      </c>
      <c r="AP17" s="960"/>
      <c r="AQ17" s="10"/>
      <c r="AR17" s="11"/>
      <c r="AS17" s="924" t="s">
        <v>382</v>
      </c>
      <c r="AT17" s="924"/>
      <c r="AU17" s="946" t="s">
        <v>381</v>
      </c>
      <c r="AV17" s="946"/>
      <c r="AW17" s="946"/>
      <c r="AX17" s="946"/>
      <c r="AY17" s="946"/>
      <c r="AZ17" s="946"/>
      <c r="BA17" s="946"/>
      <c r="BB17" s="946"/>
      <c r="BC17" s="946"/>
      <c r="BD17" s="946"/>
      <c r="BE17" s="946"/>
      <c r="BF17" s="946"/>
      <c r="BG17" s="946"/>
      <c r="BH17" s="946"/>
      <c r="BI17" s="16"/>
      <c r="BJ17" s="8"/>
    </row>
    <row r="18" spans="1:62" ht="43.5" customHeight="1">
      <c r="A18" s="443" t="s">
        <v>5</v>
      </c>
      <c r="B18" s="853" t="s">
        <v>371</v>
      </c>
      <c r="C18" s="853"/>
      <c r="D18" s="853" t="s">
        <v>370</v>
      </c>
      <c r="E18" s="853"/>
      <c r="F18" s="853"/>
      <c r="G18" s="853" t="s">
        <v>13</v>
      </c>
      <c r="H18" s="853"/>
      <c r="I18" s="445"/>
      <c r="J18" s="445"/>
      <c r="K18" s="445"/>
      <c r="L18" s="445"/>
      <c r="M18" s="445"/>
      <c r="N18" s="445"/>
      <c r="O18" s="445"/>
      <c r="P18" s="445"/>
      <c r="Q18" s="964" t="s">
        <v>369</v>
      </c>
      <c r="R18" s="966"/>
      <c r="S18" s="443" t="s">
        <v>131</v>
      </c>
      <c r="T18" s="451"/>
      <c r="U18" s="451"/>
      <c r="V18" s="1006" t="s">
        <v>380</v>
      </c>
      <c r="W18" s="1006"/>
      <c r="X18" s="1006"/>
      <c r="Y18" s="995"/>
      <c r="Z18" s="995"/>
      <c r="AA18" s="995"/>
      <c r="AB18" s="995"/>
      <c r="AC18" s="995"/>
      <c r="AE18" s="999"/>
      <c r="AF18" s="999"/>
      <c r="AG18" s="999"/>
      <c r="AH18" s="999"/>
      <c r="AI18" s="999"/>
      <c r="AJ18" s="505" t="s">
        <v>195</v>
      </c>
      <c r="AK18" s="505" t="s">
        <v>196</v>
      </c>
      <c r="AL18" s="961"/>
      <c r="AM18" s="962"/>
      <c r="AN18" s="963"/>
      <c r="AO18" s="961"/>
      <c r="AP18" s="963"/>
      <c r="AQ18" s="11"/>
      <c r="AR18" s="11"/>
      <c r="AS18" s="819" t="s">
        <v>379</v>
      </c>
      <c r="AT18" s="819"/>
      <c r="AU18" s="819"/>
      <c r="AV18" s="968" t="s">
        <v>378</v>
      </c>
      <c r="AW18" s="968"/>
      <c r="AX18" s="968"/>
      <c r="AY18" s="968"/>
      <c r="AZ18" s="968"/>
      <c r="BA18" s="968"/>
      <c r="BB18" s="968"/>
      <c r="BC18" s="968"/>
      <c r="BD18" s="968"/>
      <c r="BE18" s="968"/>
      <c r="BF18" s="968"/>
      <c r="BG18" s="968"/>
      <c r="BH18" s="968"/>
      <c r="BI18" s="454"/>
      <c r="BJ18" s="8"/>
    </row>
    <row r="19" spans="1:62" ht="34.9" customHeight="1">
      <c r="A19" s="47"/>
      <c r="B19" s="964"/>
      <c r="C19" s="966"/>
      <c r="D19" s="964"/>
      <c r="E19" s="965"/>
      <c r="F19" s="966"/>
      <c r="G19" s="964"/>
      <c r="H19" s="966"/>
      <c r="I19" s="47"/>
      <c r="J19" s="47"/>
      <c r="K19" s="47"/>
      <c r="L19" s="47"/>
      <c r="M19" s="47"/>
      <c r="N19" s="47"/>
      <c r="O19" s="47"/>
      <c r="P19" s="47"/>
      <c r="Q19" s="964"/>
      <c r="R19" s="966"/>
      <c r="S19" s="456"/>
      <c r="T19" s="451"/>
      <c r="U19" s="451"/>
      <c r="V19" s="950" t="s">
        <v>36</v>
      </c>
      <c r="W19" s="950"/>
      <c r="X19" s="950"/>
      <c r="Y19" s="490"/>
      <c r="Z19" s="494"/>
      <c r="AA19" s="503"/>
      <c r="AB19" s="503"/>
      <c r="AC19" s="494"/>
      <c r="AE19" s="502"/>
      <c r="AF19" s="502"/>
      <c r="AG19" s="502"/>
      <c r="AH19" s="502"/>
      <c r="AI19" s="502"/>
      <c r="AJ19" s="502"/>
      <c r="AK19" s="502"/>
      <c r="AL19" s="953"/>
      <c r="AM19" s="954"/>
      <c r="AN19" s="955"/>
      <c r="AO19" s="952"/>
      <c r="AP19" s="878"/>
      <c r="AQ19" s="11"/>
      <c r="AS19" s="504"/>
      <c r="AT19" s="504"/>
      <c r="AU19" s="477"/>
      <c r="AV19" s="968" t="s">
        <v>377</v>
      </c>
      <c r="AW19" s="968"/>
      <c r="AX19" s="968"/>
      <c r="AY19" s="968"/>
      <c r="AZ19" s="968"/>
      <c r="BA19" s="968"/>
      <c r="BB19" s="968"/>
      <c r="BC19" s="968"/>
      <c r="BD19" s="968"/>
      <c r="BE19" s="968"/>
      <c r="BF19" s="968"/>
      <c r="BG19" s="968"/>
      <c r="BH19" s="968"/>
      <c r="BI19" s="16"/>
      <c r="BJ19" s="8"/>
    </row>
    <row r="20" spans="1:62" ht="34.9" customHeight="1">
      <c r="A20" s="47"/>
      <c r="B20" s="964"/>
      <c r="C20" s="966"/>
      <c r="D20" s="964"/>
      <c r="E20" s="965"/>
      <c r="F20" s="966"/>
      <c r="G20" s="964"/>
      <c r="H20" s="966"/>
      <c r="I20" s="47"/>
      <c r="J20" s="47"/>
      <c r="K20" s="47"/>
      <c r="L20" s="47"/>
      <c r="M20" s="47"/>
      <c r="N20" s="47"/>
      <c r="O20" s="47"/>
      <c r="P20" s="47"/>
      <c r="Q20" s="964"/>
      <c r="R20" s="966"/>
      <c r="S20" s="456"/>
      <c r="T20" s="451"/>
      <c r="U20" s="451"/>
      <c r="V20" s="949" t="s">
        <v>271</v>
      </c>
      <c r="W20" s="949"/>
      <c r="X20" s="995">
        <v>31922003</v>
      </c>
      <c r="Y20" s="995"/>
      <c r="Z20" s="995"/>
      <c r="AA20" s="503" t="s">
        <v>296</v>
      </c>
      <c r="AB20" s="995">
        <v>1</v>
      </c>
      <c r="AC20" s="995"/>
      <c r="AE20" s="502"/>
      <c r="AF20" s="502"/>
      <c r="AG20" s="502"/>
      <c r="AH20" s="502"/>
      <c r="AI20" s="502"/>
      <c r="AJ20" s="502"/>
      <c r="AK20" s="502"/>
      <c r="AL20" s="953"/>
      <c r="AM20" s="954"/>
      <c r="AN20" s="955"/>
      <c r="AO20" s="952"/>
      <c r="AP20" s="878"/>
      <c r="AQ20" s="11"/>
      <c r="AS20" s="1007" t="s">
        <v>5</v>
      </c>
      <c r="AT20" s="1004" t="s">
        <v>6</v>
      </c>
      <c r="AU20" s="910" t="s">
        <v>13</v>
      </c>
      <c r="AV20" s="911"/>
      <c r="AW20" s="911"/>
      <c r="AX20" s="911"/>
      <c r="AY20" s="911"/>
      <c r="AZ20" s="911"/>
      <c r="BA20" s="912"/>
      <c r="BB20" s="1039" t="s">
        <v>22</v>
      </c>
      <c r="BC20" s="1040"/>
      <c r="BD20" s="930" t="s">
        <v>376</v>
      </c>
      <c r="BE20" s="1002"/>
      <c r="BF20" s="1002"/>
      <c r="BG20" s="1002"/>
      <c r="BH20" s="931"/>
      <c r="BI20" s="16"/>
      <c r="BJ20" s="8"/>
    </row>
    <row r="21" spans="1:62" ht="34.9" customHeight="1">
      <c r="A21" s="27"/>
      <c r="B21" s="952"/>
      <c r="C21" s="878"/>
      <c r="D21" s="952"/>
      <c r="E21" s="838"/>
      <c r="F21" s="878"/>
      <c r="G21" s="952"/>
      <c r="H21" s="878"/>
      <c r="I21" s="27"/>
      <c r="J21" s="27"/>
      <c r="K21" s="27"/>
      <c r="L21" s="27"/>
      <c r="M21" s="27"/>
      <c r="N21" s="27"/>
      <c r="O21" s="27"/>
      <c r="P21" s="27"/>
      <c r="Q21" s="964"/>
      <c r="R21" s="966"/>
      <c r="S21" s="448"/>
      <c r="T21" s="451"/>
      <c r="U21" s="451"/>
      <c r="V21" s="950" t="s">
        <v>11</v>
      </c>
      <c r="W21" s="950"/>
      <c r="X21" s="495"/>
      <c r="Y21" s="453"/>
      <c r="Z21" s="312"/>
      <c r="AA21" s="312"/>
      <c r="AB21" s="312"/>
      <c r="AC21" s="312"/>
      <c r="AE21" s="502"/>
      <c r="AF21" s="502"/>
      <c r="AG21" s="502"/>
      <c r="AH21" s="502"/>
      <c r="AI21" s="502"/>
      <c r="AJ21" s="502"/>
      <c r="AK21" s="502"/>
      <c r="AL21" s="953"/>
      <c r="AM21" s="954"/>
      <c r="AN21" s="955"/>
      <c r="AO21" s="952"/>
      <c r="AP21" s="878"/>
      <c r="AQ21" s="13"/>
      <c r="AR21" s="13"/>
      <c r="AS21" s="1008"/>
      <c r="AT21" s="1005"/>
      <c r="AU21" s="910" t="s">
        <v>375</v>
      </c>
      <c r="AV21" s="911"/>
      <c r="AW21" s="912"/>
      <c r="AX21" s="925" t="s">
        <v>374</v>
      </c>
      <c r="AY21" s="926"/>
      <c r="AZ21" s="925" t="s">
        <v>373</v>
      </c>
      <c r="BA21" s="926"/>
      <c r="BB21" s="1041"/>
      <c r="BC21" s="1042"/>
      <c r="BD21" s="932"/>
      <c r="BE21" s="1003"/>
      <c r="BF21" s="1003"/>
      <c r="BG21" s="1003"/>
      <c r="BH21" s="933"/>
      <c r="BI21" s="16"/>
      <c r="BJ21" s="8"/>
    </row>
    <row r="22" spans="1:62" ht="34.9" customHeight="1">
      <c r="A22" s="30"/>
      <c r="B22" s="893"/>
      <c r="C22" s="894"/>
      <c r="D22" s="893"/>
      <c r="E22" s="995"/>
      <c r="F22" s="894"/>
      <c r="G22" s="893"/>
      <c r="H22" s="894"/>
      <c r="I22" s="30"/>
      <c r="J22" s="30"/>
      <c r="K22" s="30"/>
      <c r="L22" s="30"/>
      <c r="M22" s="30"/>
      <c r="N22" s="30"/>
      <c r="O22" s="30"/>
      <c r="P22" s="30"/>
      <c r="Q22" s="964"/>
      <c r="R22" s="966"/>
      <c r="S22" s="447"/>
      <c r="T22" s="451"/>
      <c r="U22" s="451"/>
      <c r="V22" s="950" t="s">
        <v>53</v>
      </c>
      <c r="W22" s="950"/>
      <c r="X22" s="950"/>
      <c r="Y22" s="995"/>
      <c r="Z22" s="995"/>
      <c r="AA22" s="995"/>
      <c r="AB22" s="995"/>
      <c r="AC22" s="995"/>
      <c r="AE22" s="502"/>
      <c r="AF22" s="502"/>
      <c r="AG22" s="502"/>
      <c r="AH22" s="502"/>
      <c r="AI22" s="502"/>
      <c r="AJ22" s="502"/>
      <c r="AK22" s="502"/>
      <c r="AL22" s="953"/>
      <c r="AM22" s="954"/>
      <c r="AN22" s="955"/>
      <c r="AO22" s="952"/>
      <c r="AP22" s="878"/>
      <c r="AQ22" s="13"/>
      <c r="AR22" s="13"/>
      <c r="AS22" s="501"/>
      <c r="AT22" s="501"/>
      <c r="AU22" s="980"/>
      <c r="AV22" s="981"/>
      <c r="AW22" s="982"/>
      <c r="AX22" s="980"/>
      <c r="AY22" s="982"/>
      <c r="AZ22" s="980"/>
      <c r="BA22" s="982"/>
      <c r="BB22" s="980"/>
      <c r="BC22" s="982"/>
      <c r="BD22" s="980"/>
      <c r="BE22" s="981"/>
      <c r="BF22" s="981"/>
      <c r="BG22" s="981"/>
      <c r="BH22" s="982"/>
      <c r="BI22" s="19"/>
      <c r="BJ22" s="8"/>
    </row>
    <row r="23" spans="1:62" ht="34.9" customHeight="1">
      <c r="A23" s="451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1"/>
      <c r="Q23" s="451"/>
      <c r="R23" s="451"/>
      <c r="S23" s="451"/>
      <c r="T23" s="451"/>
      <c r="U23" s="451"/>
      <c r="V23" s="973" t="s">
        <v>39</v>
      </c>
      <c r="W23" s="973"/>
      <c r="X23" s="973"/>
      <c r="Y23" s="995"/>
      <c r="Z23" s="995"/>
      <c r="AA23" s="995"/>
      <c r="AB23" s="995"/>
      <c r="AC23" s="995"/>
      <c r="AE23" s="30"/>
      <c r="AF23" s="30"/>
      <c r="AG23" s="30"/>
      <c r="AH23" s="30"/>
      <c r="AI23" s="30"/>
      <c r="AJ23" s="30"/>
      <c r="AK23" s="30"/>
      <c r="AL23" s="893"/>
      <c r="AM23" s="995"/>
      <c r="AN23" s="894"/>
      <c r="AO23" s="893"/>
      <c r="AP23" s="894"/>
      <c r="AQ23" s="11"/>
      <c r="AR23" s="11"/>
      <c r="AS23" s="252"/>
      <c r="AT23" s="252"/>
      <c r="AU23" s="891"/>
      <c r="AV23" s="916"/>
      <c r="AW23" s="892"/>
      <c r="AX23" s="891"/>
      <c r="AY23" s="892"/>
      <c r="AZ23" s="891"/>
      <c r="BA23" s="892"/>
      <c r="BB23" s="891"/>
      <c r="BC23" s="892"/>
      <c r="BD23" s="891"/>
      <c r="BE23" s="916"/>
      <c r="BF23" s="916"/>
      <c r="BG23" s="916"/>
      <c r="BH23" s="892"/>
      <c r="BI23" s="16"/>
      <c r="BJ23" s="8"/>
    </row>
    <row r="24" spans="1:62" ht="34.9" customHeight="1">
      <c r="A24" s="991" t="s">
        <v>372</v>
      </c>
      <c r="B24" s="991"/>
      <c r="C24" s="991"/>
      <c r="D24" s="991"/>
      <c r="E24" s="991"/>
      <c r="F24" s="991"/>
      <c r="G24" s="991"/>
      <c r="H24" s="991"/>
      <c r="I24" s="991"/>
      <c r="J24" s="991"/>
      <c r="K24" s="991"/>
      <c r="L24" s="991"/>
      <c r="M24" s="991"/>
      <c r="N24" s="991"/>
      <c r="O24" s="991"/>
      <c r="P24" s="991"/>
      <c r="Q24" s="991"/>
      <c r="R24" s="991"/>
      <c r="S24" s="991"/>
      <c r="T24" s="451"/>
      <c r="U24" s="451"/>
      <c r="V24" s="1043" t="s">
        <v>12</v>
      </c>
      <c r="W24" s="1043"/>
      <c r="X24" s="995"/>
      <c r="Y24" s="995"/>
      <c r="Z24" s="995"/>
      <c r="AA24" s="995"/>
      <c r="AB24" s="995"/>
      <c r="AC24" s="995"/>
      <c r="AE24" s="47"/>
      <c r="AF24" s="47"/>
      <c r="AG24" s="47"/>
      <c r="AH24" s="47"/>
      <c r="AI24" s="47"/>
      <c r="AJ24" s="47"/>
      <c r="AK24" s="47"/>
      <c r="AL24" s="964"/>
      <c r="AM24" s="965"/>
      <c r="AN24" s="966"/>
      <c r="AO24" s="856"/>
      <c r="AP24" s="858"/>
      <c r="AQ24" s="8"/>
      <c r="AR24" s="8"/>
      <c r="AS24" s="252"/>
      <c r="AT24" s="252"/>
      <c r="AU24" s="891"/>
      <c r="AV24" s="916"/>
      <c r="AW24" s="892"/>
      <c r="AX24" s="891"/>
      <c r="AY24" s="892"/>
      <c r="AZ24" s="891"/>
      <c r="BA24" s="892"/>
      <c r="BB24" s="891"/>
      <c r="BC24" s="892"/>
      <c r="BD24" s="891"/>
      <c r="BE24" s="916"/>
      <c r="BF24" s="916"/>
      <c r="BG24" s="916"/>
      <c r="BH24" s="892"/>
      <c r="BI24" s="16"/>
      <c r="BJ24" s="8"/>
    </row>
    <row r="25" spans="1:62" ht="34.9" customHeight="1">
      <c r="A25" s="500" t="s">
        <v>5</v>
      </c>
      <c r="B25" s="853" t="s">
        <v>371</v>
      </c>
      <c r="C25" s="853"/>
      <c r="D25" s="853" t="s">
        <v>370</v>
      </c>
      <c r="E25" s="853"/>
      <c r="F25" s="853"/>
      <c r="G25" s="853" t="s">
        <v>13</v>
      </c>
      <c r="H25" s="853"/>
      <c r="I25" s="459"/>
      <c r="J25" s="459"/>
      <c r="K25" s="459"/>
      <c r="L25" s="459"/>
      <c r="M25" s="459"/>
      <c r="N25" s="459"/>
      <c r="O25" s="459"/>
      <c r="P25" s="459"/>
      <c r="Q25" s="964" t="s">
        <v>369</v>
      </c>
      <c r="R25" s="966"/>
      <c r="S25" s="443" t="s">
        <v>131</v>
      </c>
      <c r="T25" s="451"/>
      <c r="U25" s="451"/>
      <c r="V25" s="995"/>
      <c r="W25" s="995"/>
      <c r="X25" s="995"/>
      <c r="Y25" s="995"/>
      <c r="Z25" s="995"/>
      <c r="AA25" s="995"/>
      <c r="AB25" s="995"/>
      <c r="AC25" s="995"/>
      <c r="AE25" s="47"/>
      <c r="AF25" s="47"/>
      <c r="AG25" s="445"/>
      <c r="AH25" s="445"/>
      <c r="AI25" s="445"/>
      <c r="AJ25" s="445"/>
      <c r="AK25" s="445"/>
      <c r="AL25" s="856"/>
      <c r="AM25" s="857"/>
      <c r="AN25" s="858"/>
      <c r="AO25" s="856"/>
      <c r="AP25" s="858"/>
      <c r="AQ25" s="451"/>
      <c r="AR25" s="451"/>
      <c r="AS25" s="252"/>
      <c r="AT25" s="252"/>
      <c r="AU25" s="891"/>
      <c r="AV25" s="916"/>
      <c r="AW25" s="892"/>
      <c r="AX25" s="891"/>
      <c r="AY25" s="892"/>
      <c r="AZ25" s="891"/>
      <c r="BA25" s="892"/>
      <c r="BB25" s="891"/>
      <c r="BC25" s="892"/>
      <c r="BD25" s="891"/>
      <c r="BE25" s="916"/>
      <c r="BF25" s="916"/>
      <c r="BG25" s="916"/>
      <c r="BH25" s="892"/>
      <c r="BI25" s="16"/>
      <c r="BJ25" s="8"/>
    </row>
    <row r="26" spans="1:62" ht="34.9" customHeight="1">
      <c r="A26" s="491"/>
      <c r="B26" s="891"/>
      <c r="C26" s="892"/>
      <c r="D26" s="978"/>
      <c r="E26" s="837"/>
      <c r="F26" s="979"/>
      <c r="G26" s="978"/>
      <c r="H26" s="979"/>
      <c r="I26" s="459"/>
      <c r="J26" s="459"/>
      <c r="K26" s="459"/>
      <c r="L26" s="459"/>
      <c r="M26" s="459"/>
      <c r="N26" s="459"/>
      <c r="O26" s="459"/>
      <c r="P26" s="459"/>
      <c r="Q26" s="1030"/>
      <c r="R26" s="1030"/>
      <c r="S26" s="457"/>
      <c r="T26" s="451"/>
      <c r="U26" s="451"/>
      <c r="V26" s="995"/>
      <c r="W26" s="995"/>
      <c r="X26" s="995"/>
      <c r="Y26" s="995"/>
      <c r="Z26" s="995"/>
      <c r="AA26" s="995"/>
      <c r="AB26" s="995"/>
      <c r="AC26" s="995"/>
      <c r="AE26" s="479" t="s">
        <v>133</v>
      </c>
      <c r="AF26" s="217"/>
      <c r="AG26" s="499"/>
      <c r="AH26" s="499"/>
      <c r="AI26" s="499"/>
      <c r="AJ26" s="499"/>
      <c r="AK26" s="217"/>
      <c r="AL26" s="217"/>
      <c r="AM26" s="499"/>
      <c r="AN26" s="499"/>
      <c r="AO26" s="499"/>
      <c r="AP26" s="499"/>
      <c r="AQ26" s="14"/>
      <c r="AR26" s="15"/>
      <c r="AS26" s="252"/>
      <c r="AT26" s="252"/>
      <c r="AU26" s="891"/>
      <c r="AV26" s="916"/>
      <c r="AW26" s="892"/>
      <c r="AX26" s="891"/>
      <c r="AY26" s="892"/>
      <c r="AZ26" s="891"/>
      <c r="BA26" s="892"/>
      <c r="BB26" s="891"/>
      <c r="BC26" s="892"/>
      <c r="BD26" s="891"/>
      <c r="BE26" s="916"/>
      <c r="BF26" s="916"/>
      <c r="BG26" s="916"/>
      <c r="BH26" s="892"/>
      <c r="BI26" s="16"/>
      <c r="BJ26" s="8"/>
    </row>
    <row r="27" spans="1:62" ht="34.9" customHeight="1">
      <c r="A27" s="498"/>
      <c r="B27" s="978"/>
      <c r="C27" s="979"/>
      <c r="D27" s="978"/>
      <c r="E27" s="837"/>
      <c r="F27" s="979"/>
      <c r="G27" s="978"/>
      <c r="H27" s="979"/>
      <c r="I27" s="459"/>
      <c r="J27" s="459"/>
      <c r="K27" s="459"/>
      <c r="L27" s="459"/>
      <c r="M27" s="459"/>
      <c r="N27" s="459"/>
      <c r="O27" s="459"/>
      <c r="P27" s="459"/>
      <c r="Q27" s="1030"/>
      <c r="R27" s="1030"/>
      <c r="S27" s="457"/>
      <c r="T27" s="451"/>
      <c r="U27" s="451"/>
      <c r="V27" s="995"/>
      <c r="W27" s="995"/>
      <c r="X27" s="995"/>
      <c r="Y27" s="995"/>
      <c r="Z27" s="995"/>
      <c r="AA27" s="995"/>
      <c r="AB27" s="995"/>
      <c r="AC27" s="995"/>
      <c r="AE27" s="217"/>
      <c r="AF27" s="217"/>
      <c r="AG27" s="217"/>
      <c r="AH27" s="217"/>
      <c r="AI27" s="217"/>
      <c r="AJ27" s="217"/>
      <c r="AK27" s="217"/>
      <c r="AL27" s="217"/>
      <c r="AM27" s="217"/>
      <c r="AN27" s="217"/>
      <c r="AO27" s="217"/>
      <c r="AP27" s="217"/>
      <c r="AQ27" s="16"/>
      <c r="AR27" s="16"/>
      <c r="AS27" s="252"/>
      <c r="AT27" s="252"/>
      <c r="AU27" s="891"/>
      <c r="AV27" s="916"/>
      <c r="AW27" s="892"/>
      <c r="AX27" s="891"/>
      <c r="AY27" s="892"/>
      <c r="AZ27" s="891"/>
      <c r="BA27" s="892"/>
      <c r="BB27" s="891"/>
      <c r="BC27" s="892"/>
      <c r="BD27" s="891"/>
      <c r="BE27" s="916"/>
      <c r="BF27" s="916"/>
      <c r="BG27" s="916"/>
      <c r="BH27" s="892"/>
      <c r="BI27" s="16"/>
      <c r="BJ27" s="8"/>
    </row>
    <row r="28" spans="1:62" ht="34.9" customHeight="1">
      <c r="A28" s="497"/>
      <c r="B28" s="856"/>
      <c r="C28" s="858"/>
      <c r="D28" s="856"/>
      <c r="E28" s="857"/>
      <c r="F28" s="858"/>
      <c r="G28" s="856"/>
      <c r="H28" s="858"/>
      <c r="I28" s="445"/>
      <c r="J28" s="445"/>
      <c r="K28" s="445"/>
      <c r="L28" s="445"/>
      <c r="M28" s="445"/>
      <c r="N28" s="445"/>
      <c r="O28" s="445"/>
      <c r="P28" s="445"/>
      <c r="Q28" s="1030"/>
      <c r="R28" s="1030"/>
      <c r="S28" s="452"/>
      <c r="T28" s="451"/>
      <c r="U28" s="451"/>
      <c r="V28" s="496"/>
      <c r="W28" s="496"/>
      <c r="X28" s="496"/>
      <c r="Y28" s="496"/>
      <c r="Z28" s="496"/>
      <c r="AA28" s="496"/>
      <c r="AB28" s="496"/>
      <c r="AC28" s="496"/>
      <c r="AE28" s="217"/>
      <c r="AF28" s="217"/>
      <c r="AG28" s="217"/>
      <c r="AH28" s="217"/>
      <c r="AI28" s="217"/>
      <c r="AJ28" s="217"/>
      <c r="AK28" s="217"/>
      <c r="AL28" s="217"/>
      <c r="AM28" s="217"/>
      <c r="AN28" s="217"/>
      <c r="AO28" s="217"/>
      <c r="AP28" s="217"/>
      <c r="AS28" s="252"/>
      <c r="AT28" s="252"/>
      <c r="AU28" s="891"/>
      <c r="AV28" s="916"/>
      <c r="AW28" s="892"/>
      <c r="AX28" s="925"/>
      <c r="AY28" s="926"/>
      <c r="AZ28" s="891"/>
      <c r="BA28" s="892"/>
      <c r="BB28" s="891"/>
      <c r="BC28" s="892"/>
      <c r="BD28" s="891"/>
      <c r="BE28" s="916"/>
      <c r="BF28" s="916"/>
      <c r="BG28" s="916"/>
      <c r="BH28" s="892"/>
      <c r="BI28" s="16"/>
      <c r="BJ28" s="8"/>
    </row>
    <row r="29" spans="1:62" ht="34.9" customHeight="1">
      <c r="A29" s="491"/>
      <c r="B29" s="891"/>
      <c r="C29" s="892"/>
      <c r="D29" s="891"/>
      <c r="E29" s="916"/>
      <c r="F29" s="892"/>
      <c r="G29" s="891"/>
      <c r="H29" s="892"/>
      <c r="I29" s="252"/>
      <c r="J29" s="252"/>
      <c r="K29" s="252"/>
      <c r="L29" s="252"/>
      <c r="M29" s="252"/>
      <c r="N29" s="252"/>
      <c r="O29" s="252"/>
      <c r="P29" s="252"/>
      <c r="Q29" s="1030"/>
      <c r="R29" s="1030"/>
      <c r="S29" s="446"/>
      <c r="T29" s="451"/>
      <c r="U29" s="451"/>
      <c r="V29" s="494" t="s">
        <v>368</v>
      </c>
      <c r="W29" s="494"/>
      <c r="X29" s="312"/>
      <c r="Y29" s="495">
        <v>74</v>
      </c>
      <c r="Z29" s="494" t="s">
        <v>240</v>
      </c>
      <c r="AA29" s="489"/>
      <c r="AB29" s="312"/>
      <c r="AC29" s="312"/>
      <c r="AE29" s="217"/>
      <c r="AF29" s="217"/>
      <c r="AG29" s="217"/>
      <c r="AH29" s="217"/>
      <c r="AI29" s="217"/>
      <c r="AJ29" s="217"/>
      <c r="AK29" s="217"/>
      <c r="AL29" s="217"/>
      <c r="AM29" s="217"/>
      <c r="AN29" s="217"/>
      <c r="AO29" s="217"/>
      <c r="AP29" s="217"/>
      <c r="AS29" s="493"/>
      <c r="AT29" s="492"/>
      <c r="AU29" s="922"/>
      <c r="AV29" s="836"/>
      <c r="AW29" s="923"/>
      <c r="AX29" s="922"/>
      <c r="AY29" s="923"/>
      <c r="AZ29" s="922"/>
      <c r="BA29" s="923"/>
      <c r="BB29" s="922"/>
      <c r="BC29" s="923"/>
      <c r="BD29" s="922"/>
      <c r="BE29" s="836"/>
      <c r="BF29" s="836"/>
      <c r="BG29" s="836"/>
      <c r="BH29" s="923"/>
      <c r="BI29" s="16"/>
      <c r="BJ29" s="8"/>
    </row>
    <row r="30" spans="1:62" ht="34.9" customHeight="1">
      <c r="A30" s="491"/>
      <c r="B30" s="891"/>
      <c r="C30" s="892"/>
      <c r="D30" s="891"/>
      <c r="E30" s="916"/>
      <c r="F30" s="892"/>
      <c r="G30" s="891"/>
      <c r="H30" s="892"/>
      <c r="I30" s="376"/>
      <c r="J30" s="376"/>
      <c r="K30" s="376"/>
      <c r="L30" s="376"/>
      <c r="M30" s="376"/>
      <c r="N30" s="376"/>
      <c r="O30" s="376"/>
      <c r="P30" s="376"/>
      <c r="Q30" s="1030"/>
      <c r="R30" s="1030"/>
      <c r="S30" s="446"/>
      <c r="T30" s="451"/>
      <c r="U30" s="451"/>
      <c r="V30" s="992" t="s">
        <v>367</v>
      </c>
      <c r="W30" s="992"/>
      <c r="X30" s="995"/>
      <c r="Y30" s="995"/>
      <c r="Z30" s="973" t="s">
        <v>241</v>
      </c>
      <c r="AA30" s="973"/>
      <c r="AB30" s="977"/>
      <c r="AC30" s="312"/>
      <c r="AE30" s="991" t="s">
        <v>366</v>
      </c>
      <c r="AF30" s="991"/>
      <c r="AG30" s="991"/>
      <c r="AH30" s="991"/>
      <c r="AI30" s="991"/>
      <c r="AJ30" s="991"/>
      <c r="AK30" s="991"/>
      <c r="AL30" s="991"/>
      <c r="AM30" s="991"/>
      <c r="AN30" s="991"/>
      <c r="AO30" s="991"/>
      <c r="AP30" s="991"/>
      <c r="AQ30" s="16"/>
      <c r="AR30" s="16"/>
      <c r="AS30" s="22"/>
      <c r="AT30" s="442"/>
      <c r="AU30" s="891"/>
      <c r="AV30" s="916"/>
      <c r="AW30" s="892"/>
      <c r="AX30" s="891"/>
      <c r="AY30" s="892"/>
      <c r="AZ30" s="891"/>
      <c r="BA30" s="892"/>
      <c r="BB30" s="891"/>
      <c r="BC30" s="892"/>
      <c r="BD30" s="891"/>
      <c r="BE30" s="916"/>
      <c r="BF30" s="916"/>
      <c r="BG30" s="916"/>
      <c r="BH30" s="892"/>
      <c r="BI30" s="16"/>
      <c r="BJ30" s="8"/>
    </row>
    <row r="31" spans="1:62" ht="34.9" customHeight="1">
      <c r="A31" s="921"/>
      <c r="B31" s="921"/>
      <c r="C31" s="921"/>
      <c r="D31" s="917"/>
      <c r="E31" s="917"/>
      <c r="F31" s="917"/>
      <c r="G31" s="917"/>
      <c r="H31" s="917"/>
      <c r="I31" s="228"/>
      <c r="J31" s="228"/>
      <c r="K31" s="228"/>
      <c r="L31" s="228"/>
      <c r="M31" s="228"/>
      <c r="N31" s="228"/>
      <c r="O31" s="228"/>
      <c r="P31" s="228"/>
      <c r="Q31" s="917"/>
      <c r="R31" s="917"/>
      <c r="S31" s="917"/>
      <c r="T31" s="261"/>
      <c r="U31" s="441"/>
      <c r="V31" s="992" t="s">
        <v>365</v>
      </c>
      <c r="W31" s="992"/>
      <c r="X31" s="490"/>
      <c r="Y31" s="490"/>
      <c r="Z31" s="973" t="s">
        <v>242</v>
      </c>
      <c r="AA31" s="973"/>
      <c r="AB31" s="977"/>
      <c r="AC31" s="490"/>
      <c r="AE31" s="996" t="s">
        <v>5</v>
      </c>
      <c r="AF31" s="958" t="s">
        <v>19</v>
      </c>
      <c r="AG31" s="960"/>
      <c r="AH31" s="956" t="s">
        <v>228</v>
      </c>
      <c r="AI31" s="1000"/>
      <c r="AJ31" s="1000"/>
      <c r="AK31" s="957"/>
      <c r="AL31" s="994" t="s">
        <v>364</v>
      </c>
      <c r="AM31" s="960" t="s">
        <v>55</v>
      </c>
      <c r="AN31" s="958" t="s">
        <v>363</v>
      </c>
      <c r="AO31" s="960"/>
      <c r="AP31" s="998" t="s">
        <v>55</v>
      </c>
      <c r="AQ31" s="488"/>
      <c r="AR31" s="488"/>
      <c r="AS31" s="967" t="s">
        <v>133</v>
      </c>
      <c r="AT31" s="967"/>
      <c r="AU31" s="967"/>
      <c r="AV31" s="967"/>
      <c r="AW31" s="967"/>
      <c r="AX31" s="967"/>
      <c r="AY31" s="967"/>
      <c r="AZ31" s="967"/>
      <c r="BA31" s="967"/>
      <c r="BB31" s="967"/>
      <c r="BC31" s="967"/>
      <c r="BD31" s="967"/>
      <c r="BE31" s="967"/>
      <c r="BF31" s="967"/>
      <c r="BG31" s="967"/>
      <c r="BH31" s="967"/>
      <c r="BI31" s="16"/>
      <c r="BJ31" s="8"/>
    </row>
    <row r="32" spans="1:62" ht="34.9" customHeight="1">
      <c r="A32" s="976" t="s">
        <v>236</v>
      </c>
      <c r="B32" s="976"/>
      <c r="C32" s="976"/>
      <c r="D32" s="976"/>
      <c r="E32" s="976"/>
      <c r="F32" s="976"/>
      <c r="G32" s="919"/>
      <c r="H32" s="919"/>
      <c r="I32" s="214"/>
      <c r="J32" s="214"/>
      <c r="K32" s="214"/>
      <c r="L32" s="214"/>
      <c r="M32" s="214"/>
      <c r="N32" s="214"/>
      <c r="O32" s="214"/>
      <c r="P32" s="214"/>
      <c r="Q32" s="919"/>
      <c r="R32" s="919"/>
      <c r="S32" s="919"/>
      <c r="T32" s="451"/>
      <c r="U32" s="451"/>
      <c r="V32" s="489"/>
      <c r="W32" s="489"/>
      <c r="X32" s="489"/>
      <c r="Y32" s="489"/>
      <c r="Z32" s="489"/>
      <c r="AA32" s="489"/>
      <c r="AB32" s="489"/>
      <c r="AC32" s="489"/>
      <c r="AE32" s="997"/>
      <c r="AF32" s="961"/>
      <c r="AG32" s="963"/>
      <c r="AH32" s="956" t="s">
        <v>195</v>
      </c>
      <c r="AI32" s="957"/>
      <c r="AJ32" s="964" t="s">
        <v>233</v>
      </c>
      <c r="AK32" s="966"/>
      <c r="AL32" s="994"/>
      <c r="AM32" s="963"/>
      <c r="AN32" s="961"/>
      <c r="AO32" s="963"/>
      <c r="AP32" s="999"/>
      <c r="AQ32" s="488"/>
      <c r="AR32" s="488"/>
      <c r="AS32" s="487"/>
      <c r="AT32" s="460"/>
      <c r="AU32" s="487"/>
      <c r="AV32" s="487"/>
      <c r="AW32" s="487"/>
      <c r="AX32" s="487"/>
      <c r="AY32" s="487"/>
      <c r="AZ32" s="487"/>
      <c r="BA32" s="487"/>
      <c r="BB32" s="487"/>
      <c r="BC32" s="487"/>
      <c r="BD32" s="487"/>
      <c r="BE32" s="487"/>
      <c r="BF32" s="487"/>
      <c r="BG32" s="487"/>
      <c r="BH32" s="487"/>
      <c r="BI32" s="16"/>
      <c r="BJ32" s="8"/>
    </row>
    <row r="33" spans="1:62" ht="34.9" customHeight="1">
      <c r="A33" s="924"/>
      <c r="B33" s="924"/>
      <c r="C33" s="924"/>
      <c r="D33" s="924"/>
      <c r="E33" s="924"/>
      <c r="F33" s="924"/>
      <c r="G33" s="924"/>
      <c r="H33" s="924"/>
      <c r="I33" s="309"/>
      <c r="J33" s="309"/>
      <c r="K33" s="309"/>
      <c r="L33" s="309"/>
      <c r="M33" s="309"/>
      <c r="N33" s="309"/>
      <c r="O33" s="309"/>
      <c r="P33" s="309"/>
      <c r="Q33" s="924"/>
      <c r="R33" s="924"/>
      <c r="S33" s="924"/>
      <c r="T33" s="451"/>
      <c r="U33" s="451"/>
      <c r="V33" s="918" t="s">
        <v>269</v>
      </c>
      <c r="W33" s="918"/>
      <c r="X33" s="482" t="s">
        <v>182</v>
      </c>
      <c r="Y33" s="482"/>
      <c r="Z33" s="975">
        <f ca="1">TODAY()</f>
        <v>43629</v>
      </c>
      <c r="AA33" s="946"/>
      <c r="AB33" s="946"/>
      <c r="AC33" s="946"/>
      <c r="AE33" s="252"/>
      <c r="AF33" s="891"/>
      <c r="AG33" s="892"/>
      <c r="AH33" s="891"/>
      <c r="AI33" s="892"/>
      <c r="AJ33" s="891"/>
      <c r="AK33" s="892"/>
      <c r="AL33" s="442"/>
      <c r="AM33" s="446"/>
      <c r="AN33" s="847"/>
      <c r="AO33" s="847"/>
      <c r="AP33" s="481"/>
      <c r="AQ33" s="16"/>
      <c r="AR33" s="16"/>
      <c r="BI33" s="16"/>
      <c r="BJ33" s="8"/>
    </row>
    <row r="34" spans="1:62" ht="34.9" customHeight="1">
      <c r="A34" s="916"/>
      <c r="B34" s="916"/>
      <c r="C34" s="916"/>
      <c r="D34" s="916"/>
      <c r="E34" s="916"/>
      <c r="F34" s="916"/>
      <c r="G34" s="916"/>
      <c r="H34" s="916"/>
      <c r="I34" s="217"/>
      <c r="J34" s="217"/>
      <c r="K34" s="217"/>
      <c r="L34" s="217"/>
      <c r="M34" s="217"/>
      <c r="N34" s="217"/>
      <c r="O34" s="217"/>
      <c r="P34" s="217"/>
      <c r="Q34" s="916"/>
      <c r="R34" s="916"/>
      <c r="S34" s="916"/>
      <c r="T34" s="451"/>
      <c r="U34" s="451"/>
      <c r="V34" s="920"/>
      <c r="W34" s="920"/>
      <c r="X34" s="486" t="s">
        <v>361</v>
      </c>
      <c r="Y34" s="486"/>
      <c r="Z34" s="486" t="s">
        <v>55</v>
      </c>
      <c r="AA34" s="974" t="s">
        <v>272</v>
      </c>
      <c r="AB34" s="974"/>
      <c r="AC34" s="974"/>
      <c r="AE34" s="252"/>
      <c r="AF34" s="969"/>
      <c r="AG34" s="971"/>
      <c r="AH34" s="969"/>
      <c r="AI34" s="971"/>
      <c r="AJ34" s="969"/>
      <c r="AK34" s="971"/>
      <c r="AL34" s="485"/>
      <c r="AM34" s="484"/>
      <c r="AN34" s="993"/>
      <c r="AO34" s="993"/>
      <c r="AP34" s="483"/>
      <c r="AQ34" s="9"/>
      <c r="AR34" s="8"/>
      <c r="AS34" s="1001"/>
      <c r="AT34" s="1001"/>
      <c r="AU34" s="1001"/>
      <c r="AV34" s="1001"/>
      <c r="AW34" s="1001"/>
      <c r="AX34" s="1001"/>
      <c r="AY34" s="1001"/>
      <c r="AZ34" s="1001"/>
      <c r="BA34" s="1001"/>
      <c r="BB34" s="1001"/>
      <c r="BC34" s="1001"/>
      <c r="BD34" s="1001"/>
      <c r="BE34" s="1001"/>
      <c r="BF34" s="1001"/>
      <c r="BG34" s="1001"/>
      <c r="BH34" s="1001"/>
      <c r="BI34" s="8"/>
      <c r="BJ34" s="8"/>
    </row>
    <row r="35" spans="1:62" ht="34.9" customHeight="1">
      <c r="A35" s="916"/>
      <c r="B35" s="916"/>
      <c r="C35" s="916"/>
      <c r="D35" s="916"/>
      <c r="E35" s="916"/>
      <c r="F35" s="916"/>
      <c r="G35" s="916"/>
      <c r="H35" s="916"/>
      <c r="I35" s="217"/>
      <c r="J35" s="217"/>
      <c r="K35" s="217"/>
      <c r="L35" s="217"/>
      <c r="M35" s="217"/>
      <c r="N35" s="217"/>
      <c r="O35" s="217"/>
      <c r="P35" s="217"/>
      <c r="Q35" s="916"/>
      <c r="R35" s="916"/>
      <c r="S35" s="916"/>
      <c r="T35" s="451"/>
      <c r="U35" s="451"/>
      <c r="V35" s="918" t="s">
        <v>237</v>
      </c>
      <c r="W35" s="918"/>
      <c r="X35" s="482"/>
      <c r="Y35" s="482"/>
      <c r="Z35" s="482"/>
      <c r="AA35" s="946"/>
      <c r="AB35" s="946"/>
      <c r="AC35" s="946"/>
      <c r="AE35" s="442"/>
      <c r="AF35" s="891"/>
      <c r="AG35" s="892"/>
      <c r="AH35" s="891"/>
      <c r="AI35" s="892"/>
      <c r="AJ35" s="891"/>
      <c r="AK35" s="892"/>
      <c r="AL35" s="442"/>
      <c r="AM35" s="446"/>
      <c r="AN35" s="847"/>
      <c r="AO35" s="847"/>
      <c r="AP35" s="481"/>
      <c r="AQ35" s="1"/>
      <c r="AR35" s="13"/>
      <c r="AS35" s="983" t="s">
        <v>362</v>
      </c>
      <c r="AT35" s="983"/>
      <c r="AU35" s="983"/>
      <c r="AV35" s="983"/>
      <c r="AW35" s="983"/>
      <c r="AX35" s="983"/>
      <c r="AY35" s="983"/>
      <c r="AZ35" s="983"/>
      <c r="BA35" s="983"/>
      <c r="BB35" s="983"/>
      <c r="BC35" s="983"/>
      <c r="BD35" s="983"/>
      <c r="BE35" s="983"/>
      <c r="BF35" s="983"/>
      <c r="BG35" s="983"/>
      <c r="BH35" s="983"/>
      <c r="BI35" s="8"/>
      <c r="BJ35" s="8"/>
    </row>
    <row r="36" spans="1:62" ht="34.9" customHeight="1">
      <c r="A36" s="916"/>
      <c r="B36" s="916"/>
      <c r="C36" s="916"/>
      <c r="D36" s="916"/>
      <c r="E36" s="916"/>
      <c r="F36" s="916"/>
      <c r="G36" s="916"/>
      <c r="H36" s="916"/>
      <c r="I36" s="217"/>
      <c r="J36" s="217"/>
      <c r="K36" s="217"/>
      <c r="L36" s="217"/>
      <c r="M36" s="217"/>
      <c r="N36" s="217"/>
      <c r="O36" s="217"/>
      <c r="P36" s="217"/>
      <c r="Q36" s="916"/>
      <c r="R36" s="916"/>
      <c r="S36" s="916"/>
      <c r="T36" s="451"/>
      <c r="U36" s="451"/>
      <c r="V36" s="920"/>
      <c r="W36" s="920"/>
      <c r="X36" s="480" t="s">
        <v>361</v>
      </c>
      <c r="Y36" s="480"/>
      <c r="Z36" s="480" t="s">
        <v>55</v>
      </c>
      <c r="AA36" s="989" t="s">
        <v>272</v>
      </c>
      <c r="AB36" s="989"/>
      <c r="AC36" s="989"/>
      <c r="AE36" s="479" t="s">
        <v>133</v>
      </c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11"/>
      <c r="AR36" s="13"/>
      <c r="AS36" s="853" t="s">
        <v>360</v>
      </c>
      <c r="AT36" s="853"/>
      <c r="AU36" s="853"/>
      <c r="AV36" s="853"/>
      <c r="AW36" s="853"/>
      <c r="AX36" s="853" t="s">
        <v>45</v>
      </c>
      <c r="AY36" s="853"/>
      <c r="AZ36" s="853"/>
      <c r="BA36" s="853"/>
      <c r="BB36" s="853"/>
      <c r="BC36" s="964" t="s">
        <v>95</v>
      </c>
      <c r="BD36" s="965"/>
      <c r="BE36" s="965"/>
      <c r="BF36" s="965"/>
      <c r="BG36" s="965"/>
      <c r="BH36" s="966"/>
      <c r="BI36" s="8"/>
      <c r="BJ36" s="8"/>
    </row>
    <row r="37" spans="1:62" ht="34.9" customHeight="1">
      <c r="A37" s="916"/>
      <c r="B37" s="916"/>
      <c r="C37" s="916"/>
      <c r="D37" s="916"/>
      <c r="E37" s="916"/>
      <c r="F37" s="916"/>
      <c r="G37" s="916"/>
      <c r="H37" s="916"/>
      <c r="I37" s="217"/>
      <c r="J37" s="217"/>
      <c r="K37" s="217"/>
      <c r="L37" s="217"/>
      <c r="M37" s="217"/>
      <c r="N37" s="217"/>
      <c r="O37" s="217"/>
      <c r="P37" s="217"/>
      <c r="Q37" s="916"/>
      <c r="R37" s="916"/>
      <c r="S37" s="916"/>
      <c r="T37" s="451"/>
      <c r="U37" s="451"/>
      <c r="X37" s="988"/>
      <c r="Y37" s="988"/>
      <c r="Z37" s="450"/>
      <c r="AE37" s="217"/>
      <c r="AF37" s="970"/>
      <c r="AG37" s="970"/>
      <c r="AH37" s="990"/>
      <c r="AI37" s="990"/>
      <c r="AJ37" s="478"/>
      <c r="AK37" s="970"/>
      <c r="AL37" s="970"/>
      <c r="AM37" s="970"/>
      <c r="AN37" s="970"/>
      <c r="AO37" s="837"/>
      <c r="AP37" s="837"/>
      <c r="AQ37" s="11"/>
      <c r="AR37" s="13"/>
      <c r="AS37" s="891"/>
      <c r="AT37" s="916"/>
      <c r="AU37" s="916"/>
      <c r="AV37" s="916"/>
      <c r="AW37" s="892"/>
      <c r="AX37" s="891"/>
      <c r="AY37" s="916"/>
      <c r="AZ37" s="916"/>
      <c r="BA37" s="916"/>
      <c r="BB37" s="892"/>
      <c r="BC37" s="891"/>
      <c r="BD37" s="916"/>
      <c r="BE37" s="916"/>
      <c r="BF37" s="916"/>
      <c r="BG37" s="916"/>
      <c r="BH37" s="892"/>
      <c r="BI37" s="8"/>
      <c r="BJ37" s="8"/>
    </row>
    <row r="38" spans="1:62" ht="34.5" customHeight="1">
      <c r="A38" s="972"/>
      <c r="B38" s="972"/>
      <c r="C38" s="972"/>
      <c r="D38" s="972"/>
      <c r="E38" s="972"/>
      <c r="F38" s="972"/>
      <c r="G38" s="972"/>
      <c r="H38" s="972"/>
      <c r="I38" s="972"/>
      <c r="J38" s="972"/>
      <c r="K38" s="972"/>
      <c r="L38" s="972"/>
      <c r="M38" s="972"/>
      <c r="N38" s="972"/>
      <c r="O38" s="972"/>
      <c r="P38" s="972"/>
      <c r="Q38" s="972"/>
      <c r="R38" s="293"/>
      <c r="S38" s="293"/>
      <c r="T38" s="451"/>
      <c r="U38" s="451"/>
      <c r="V38" s="3"/>
      <c r="W38" s="3"/>
      <c r="AE38" s="943"/>
      <c r="AF38" s="943"/>
      <c r="AG38" s="943"/>
      <c r="AH38" s="943"/>
      <c r="AI38" s="943"/>
      <c r="AJ38" s="943"/>
      <c r="AK38" s="943"/>
      <c r="AL38" s="943"/>
      <c r="AM38" s="943"/>
      <c r="AN38" s="943"/>
      <c r="AO38" s="943"/>
      <c r="AP38" s="943"/>
      <c r="AQ38" s="11"/>
      <c r="AR38" s="13"/>
      <c r="AS38" s="980"/>
      <c r="AT38" s="981"/>
      <c r="AU38" s="981"/>
      <c r="AV38" s="981"/>
      <c r="AW38" s="982"/>
      <c r="AX38" s="980"/>
      <c r="AY38" s="981"/>
      <c r="AZ38" s="981"/>
      <c r="BA38" s="981"/>
      <c r="BB38" s="982"/>
      <c r="BC38" s="980"/>
      <c r="BD38" s="981"/>
      <c r="BE38" s="981"/>
      <c r="BF38" s="981"/>
      <c r="BG38" s="981"/>
      <c r="BH38" s="982"/>
      <c r="BI38" s="8"/>
      <c r="BJ38" s="8"/>
    </row>
    <row r="39" spans="1:62" ht="34.9" customHeight="1">
      <c r="A39" s="972"/>
      <c r="B39" s="972"/>
      <c r="C39" s="972"/>
      <c r="D39" s="972"/>
      <c r="E39" s="972"/>
      <c r="F39" s="972"/>
      <c r="G39" s="972"/>
      <c r="H39" s="972"/>
      <c r="I39" s="972"/>
      <c r="J39" s="972"/>
      <c r="K39" s="972"/>
      <c r="L39" s="972"/>
      <c r="M39" s="972"/>
      <c r="N39" s="972"/>
      <c r="O39" s="972"/>
      <c r="P39" s="972"/>
      <c r="Q39" s="972"/>
      <c r="R39" s="293"/>
      <c r="S39" s="293"/>
      <c r="T39" s="451"/>
      <c r="U39" s="451"/>
      <c r="V39" s="3"/>
      <c r="W39" s="3"/>
      <c r="AB39" s="266" t="s">
        <v>359</v>
      </c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11"/>
      <c r="AR39" s="13"/>
      <c r="AS39" s="987"/>
      <c r="AT39" s="987"/>
      <c r="AU39" s="987"/>
      <c r="AV39" s="987"/>
      <c r="AW39" s="987"/>
      <c r="AX39" s="987"/>
      <c r="AY39" s="987"/>
      <c r="AZ39" s="987"/>
      <c r="BA39" s="987"/>
      <c r="BB39" s="987"/>
      <c r="BC39" s="987"/>
      <c r="BD39" s="987"/>
      <c r="BE39" s="987"/>
      <c r="BF39" s="987"/>
      <c r="BG39" s="987"/>
      <c r="BH39" s="987"/>
      <c r="BI39" s="8"/>
      <c r="BJ39" s="8"/>
    </row>
    <row r="40" spans="1:62" ht="34.9" customHeight="1">
      <c r="A40" s="8"/>
      <c r="B40" s="13"/>
      <c r="C40" s="13"/>
      <c r="D40" s="13"/>
      <c r="E40" s="13"/>
      <c r="F40" s="13"/>
      <c r="G40" s="13"/>
      <c r="H40" s="13"/>
      <c r="I40" s="13"/>
      <c r="J40" s="8"/>
      <c r="K40" s="8"/>
      <c r="L40" s="8"/>
      <c r="M40" s="8"/>
      <c r="N40" s="8"/>
      <c r="O40" s="8"/>
      <c r="P40" s="8"/>
      <c r="Q40" s="451"/>
      <c r="R40" s="451"/>
      <c r="S40" s="451"/>
      <c r="T40" s="451"/>
      <c r="U40" s="451"/>
      <c r="V40" s="3"/>
      <c r="W40" s="3"/>
      <c r="Z40" s="187"/>
      <c r="AE40" s="945"/>
      <c r="AF40" s="945"/>
      <c r="AG40" s="945"/>
      <c r="AH40" s="945"/>
      <c r="AI40" s="945"/>
      <c r="AJ40" s="945"/>
      <c r="AK40" s="945"/>
      <c r="AL40" s="945"/>
      <c r="AM40" s="945"/>
      <c r="AN40" s="945"/>
      <c r="AO40" s="945"/>
      <c r="AP40" s="945"/>
      <c r="AQ40" s="11"/>
      <c r="AR40" s="13"/>
      <c r="AS40" s="987"/>
      <c r="AT40" s="987"/>
      <c r="AU40" s="987"/>
      <c r="AV40" s="987"/>
      <c r="AW40" s="987"/>
      <c r="AX40" s="987"/>
      <c r="AY40" s="987"/>
      <c r="AZ40" s="987"/>
      <c r="BA40" s="987"/>
      <c r="BB40" s="987"/>
      <c r="BC40" s="987"/>
      <c r="BD40" s="987"/>
      <c r="BE40" s="987"/>
      <c r="BF40" s="987"/>
      <c r="BG40" s="987"/>
      <c r="BH40" s="987"/>
      <c r="BI40" s="8"/>
      <c r="BJ40" s="8"/>
    </row>
    <row r="41" spans="1:62" ht="34.9" customHeight="1">
      <c r="B41" s="3"/>
      <c r="C41" s="3"/>
      <c r="D41" s="13"/>
      <c r="E41" s="13"/>
      <c r="F41" s="13"/>
      <c r="G41" s="13"/>
      <c r="H41" s="13"/>
      <c r="I41" s="3"/>
      <c r="Q41" s="23"/>
      <c r="R41" s="23"/>
      <c r="S41" s="23"/>
      <c r="T41" s="451"/>
      <c r="U41" s="451"/>
      <c r="V41" s="3"/>
      <c r="W41" s="3"/>
      <c r="X41" s="3"/>
      <c r="Y41" s="3"/>
      <c r="Z41" s="3"/>
      <c r="AA41" s="3"/>
      <c r="AB41" s="3"/>
      <c r="AE41" s="477"/>
      <c r="AF41" s="477"/>
      <c r="AG41" s="477"/>
      <c r="AH41" s="477"/>
      <c r="AI41" s="477"/>
      <c r="AJ41" s="477"/>
      <c r="AK41" s="477"/>
      <c r="AL41" s="477"/>
      <c r="AM41" s="477"/>
      <c r="AN41" s="11"/>
      <c r="AO41" s="11"/>
      <c r="AP41" s="11"/>
      <c r="AQ41" s="11"/>
      <c r="AR41" s="13"/>
      <c r="AS41" s="13"/>
      <c r="AT41" s="13"/>
      <c r="AU41" s="13"/>
      <c r="AV41" s="13"/>
      <c r="AW41" s="13"/>
      <c r="AX41" s="13"/>
      <c r="AY41" s="13"/>
      <c r="AZ41" s="11"/>
      <c r="BA41" s="8"/>
      <c r="BB41" s="16"/>
      <c r="BC41" s="16"/>
      <c r="BD41" s="16"/>
      <c r="BE41" s="16"/>
      <c r="BF41" s="16"/>
      <c r="BG41" s="16"/>
      <c r="BH41" s="16"/>
      <c r="BI41" s="8"/>
      <c r="BJ41" s="8"/>
    </row>
    <row r="42" spans="1:62" ht="34.9" customHeight="1">
      <c r="B42" s="3"/>
      <c r="C42" s="3"/>
      <c r="D42" s="13"/>
      <c r="E42" s="13"/>
      <c r="F42" s="13"/>
      <c r="G42" s="13"/>
      <c r="H42" s="13"/>
      <c r="I42" s="3"/>
      <c r="Q42" s="23"/>
      <c r="R42" s="23"/>
      <c r="S42" s="23"/>
      <c r="T42" s="451"/>
      <c r="U42" s="451"/>
      <c r="V42" s="3"/>
      <c r="W42" s="3"/>
      <c r="X42" s="3"/>
      <c r="Y42" s="3"/>
      <c r="Z42" s="3"/>
      <c r="AA42" s="3"/>
      <c r="AB42" s="3"/>
      <c r="AE42" s="477"/>
      <c r="AF42" s="477"/>
      <c r="AG42" s="477"/>
      <c r="AH42" s="477"/>
      <c r="AI42" s="477"/>
      <c r="AJ42" s="477"/>
      <c r="AK42" s="477"/>
      <c r="AL42" s="477"/>
      <c r="AM42" s="477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8"/>
      <c r="BB42" s="986"/>
      <c r="BC42" s="986"/>
      <c r="BD42" s="986"/>
      <c r="BE42" s="986"/>
      <c r="BF42" s="986"/>
      <c r="BG42" s="986"/>
      <c r="BH42" s="986"/>
      <c r="BI42" s="8"/>
      <c r="BJ42" s="8"/>
    </row>
    <row r="43" spans="1:62" ht="34.9" customHeight="1">
      <c r="B43" s="3"/>
      <c r="C43" s="3"/>
      <c r="D43" s="13"/>
      <c r="E43" s="13"/>
      <c r="F43" s="8"/>
      <c r="G43" s="8"/>
      <c r="H43" s="13"/>
      <c r="I43" s="3"/>
      <c r="Q43" s="23"/>
      <c r="R43" s="23"/>
      <c r="S43" s="23"/>
      <c r="T43" s="451"/>
      <c r="U43" s="451"/>
      <c r="V43" s="3"/>
      <c r="W43" s="3"/>
      <c r="X43" s="3"/>
      <c r="Y43" s="3"/>
      <c r="AA43" s="3"/>
      <c r="AB43" s="3"/>
      <c r="AE43" s="477"/>
      <c r="AF43" s="477"/>
      <c r="AG43" s="477"/>
      <c r="AH43" s="477"/>
      <c r="AI43" s="477"/>
      <c r="AJ43" s="477"/>
      <c r="AK43" s="477"/>
      <c r="AL43" s="477"/>
      <c r="AM43" s="477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8"/>
      <c r="BB43" s="8"/>
      <c r="BC43" s="8"/>
      <c r="BD43" s="8"/>
      <c r="BE43" s="8"/>
      <c r="BF43" s="8"/>
      <c r="BG43" s="8"/>
      <c r="BH43" s="8"/>
      <c r="BI43" s="8"/>
      <c r="BJ43" s="8"/>
    </row>
    <row r="44" spans="1:62" ht="34.9" customHeight="1">
      <c r="T44" s="451"/>
      <c r="U44" s="451"/>
      <c r="AC44" s="449"/>
      <c r="AE44" s="477"/>
      <c r="AF44" s="477"/>
      <c r="AG44" s="477"/>
      <c r="AH44" s="477"/>
      <c r="AI44" s="477"/>
      <c r="AJ44" s="477"/>
      <c r="AK44" s="477"/>
      <c r="AL44" s="477"/>
      <c r="AM44" s="477"/>
      <c r="AN44" s="13"/>
      <c r="AO44" s="13"/>
      <c r="AP44" s="13"/>
      <c r="AQ44" s="13"/>
      <c r="AR44" s="13"/>
      <c r="AS44" s="13"/>
      <c r="AT44" s="13"/>
      <c r="AU44" s="13"/>
      <c r="AV44" s="13"/>
      <c r="AW44" s="3"/>
      <c r="AX44" s="3"/>
      <c r="AY44" s="13"/>
      <c r="AZ44" s="13"/>
    </row>
    <row r="45" spans="1:62" ht="34.9" customHeight="1">
      <c r="T45" s="24"/>
      <c r="U45" s="24"/>
      <c r="AE45" s="477"/>
      <c r="AF45" s="477"/>
      <c r="AG45" s="477"/>
      <c r="AH45" s="477"/>
      <c r="AI45" s="477"/>
      <c r="AJ45" s="477"/>
      <c r="AK45" s="477"/>
      <c r="AL45" s="477"/>
      <c r="AM45" s="477"/>
      <c r="AN45" s="8"/>
      <c r="AO45" s="8"/>
      <c r="AP45" s="8"/>
      <c r="AQ45" s="8"/>
      <c r="AR45" s="8"/>
      <c r="AS45" s="8"/>
      <c r="AT45" s="8"/>
      <c r="AU45" s="8"/>
      <c r="AV45" s="8"/>
    </row>
    <row r="46" spans="1:62" ht="34.9" customHeight="1">
      <c r="T46" s="24"/>
      <c r="U46" s="24"/>
    </row>
    <row r="47" spans="1:62" ht="34.9" customHeight="1">
      <c r="T47" s="451"/>
      <c r="U47" s="451"/>
    </row>
    <row r="48" spans="1:62" ht="34.9" customHeight="1">
      <c r="T48" s="451"/>
      <c r="U48" s="451"/>
    </row>
    <row r="49" spans="20:22" ht="34.9" customHeight="1">
      <c r="T49" s="451"/>
      <c r="U49" s="451"/>
    </row>
    <row r="50" spans="20:22" ht="34.9" customHeight="1">
      <c r="T50" s="451"/>
      <c r="U50" s="451"/>
      <c r="V50" s="266"/>
    </row>
    <row r="51" spans="20:22" ht="34.9" customHeight="1">
      <c r="T51" s="451"/>
      <c r="U51" s="451"/>
    </row>
    <row r="52" spans="20:22" ht="34.9" customHeight="1">
      <c r="T52" s="451"/>
      <c r="U52" s="451"/>
    </row>
    <row r="53" spans="20:22" ht="34.9" customHeight="1">
      <c r="T53" s="451"/>
      <c r="U53" s="451"/>
    </row>
    <row r="54" spans="20:22" ht="34.9" customHeight="1">
      <c r="T54" s="451"/>
      <c r="U54" s="451"/>
    </row>
    <row r="55" spans="20:22" ht="34.9" customHeight="1">
      <c r="T55" s="451"/>
      <c r="U55" s="451"/>
    </row>
    <row r="56" spans="20:22" ht="34.9" customHeight="1">
      <c r="T56" s="451"/>
      <c r="U56" s="451"/>
    </row>
    <row r="57" spans="20:22" ht="34.9" customHeight="1">
      <c r="T57" s="451"/>
      <c r="U57" s="451"/>
    </row>
    <row r="58" spans="20:22" ht="34.9" customHeight="1">
      <c r="T58" s="451"/>
      <c r="U58" s="451"/>
    </row>
    <row r="59" spans="20:22" ht="34.9" customHeight="1">
      <c r="T59" s="24"/>
      <c r="U59" s="24"/>
    </row>
    <row r="60" spans="20:22" ht="34.9" customHeight="1">
      <c r="T60" s="16"/>
      <c r="U60" s="16"/>
    </row>
    <row r="61" spans="20:22" ht="34.9" customHeight="1">
      <c r="T61" s="16"/>
      <c r="U61" s="16"/>
    </row>
    <row r="62" spans="20:22" ht="34.9" customHeight="1">
      <c r="T62" s="16"/>
      <c r="U62" s="16"/>
    </row>
    <row r="63" spans="20:22" ht="34.9" customHeight="1">
      <c r="T63" s="16"/>
      <c r="U63" s="16"/>
    </row>
    <row r="64" spans="20:22" ht="34.9" customHeight="1">
      <c r="T64" s="16"/>
      <c r="U64" s="16"/>
    </row>
    <row r="65" spans="1:28" ht="34.9" customHeight="1">
      <c r="T65" s="16"/>
      <c r="U65" s="16"/>
    </row>
    <row r="66" spans="1:28" ht="34.9" customHeight="1">
      <c r="A66" s="19"/>
      <c r="B66" s="8"/>
      <c r="C66" s="8"/>
      <c r="D66" s="8"/>
      <c r="E66" s="8"/>
      <c r="F66" s="8"/>
      <c r="G66" s="8"/>
      <c r="Q66" s="23"/>
      <c r="R66" s="23"/>
      <c r="S66" s="23"/>
      <c r="T66" s="451"/>
      <c r="U66" s="451"/>
    </row>
    <row r="67" spans="1:28" ht="34.9" customHeight="1">
      <c r="A67" s="806"/>
      <c r="B67" s="807"/>
      <c r="C67" s="807"/>
      <c r="D67" s="807"/>
      <c r="E67" s="807"/>
      <c r="F67" s="807"/>
      <c r="G67" s="807"/>
      <c r="H67" s="807"/>
      <c r="I67" s="807"/>
      <c r="J67" s="807"/>
      <c r="K67" s="807"/>
      <c r="L67" s="807"/>
      <c r="M67" s="807"/>
      <c r="N67" s="807"/>
      <c r="O67" s="807"/>
      <c r="P67" s="807"/>
      <c r="Q67" s="807"/>
      <c r="R67" s="451"/>
      <c r="S67" s="451"/>
      <c r="T67" s="451"/>
      <c r="U67" s="451"/>
    </row>
    <row r="68" spans="1:28" ht="34.9" customHeight="1">
      <c r="A68" s="18"/>
      <c r="B68" s="18"/>
      <c r="C68" s="16"/>
      <c r="D68" s="16"/>
      <c r="E68" s="14"/>
      <c r="F68" s="14"/>
      <c r="G68" s="14"/>
      <c r="H68" s="14"/>
      <c r="I68" s="15"/>
      <c r="J68" s="19"/>
      <c r="K68" s="19"/>
      <c r="L68" s="19"/>
      <c r="M68" s="19"/>
      <c r="N68" s="19"/>
      <c r="O68" s="19"/>
      <c r="P68" s="19"/>
      <c r="Q68" s="15"/>
      <c r="R68" s="15"/>
      <c r="S68" s="15"/>
      <c r="T68" s="15"/>
      <c r="U68" s="15"/>
    </row>
    <row r="69" spans="1:28" ht="34.9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</row>
    <row r="70" spans="1:28" ht="34.9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</row>
    <row r="71" spans="1:28" ht="34.9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</row>
    <row r="72" spans="1:28" ht="34.9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</row>
    <row r="73" spans="1:28" ht="34.9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</row>
    <row r="74" spans="1:28" ht="34.9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451"/>
      <c r="U74" s="451"/>
    </row>
    <row r="75" spans="1:28" ht="34.9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451"/>
      <c r="U75" s="451"/>
    </row>
    <row r="76" spans="1:28" ht="34.9" customHeight="1">
      <c r="A76" s="19"/>
      <c r="B76" s="8"/>
      <c r="C76" s="8"/>
      <c r="D76" s="8"/>
      <c r="E76" s="8"/>
      <c r="F76" s="8"/>
      <c r="G76" s="8"/>
      <c r="H76" s="8"/>
      <c r="Q76" s="23"/>
      <c r="R76" s="23"/>
      <c r="S76" s="23"/>
      <c r="T76" s="451"/>
      <c r="U76" s="451"/>
    </row>
    <row r="77" spans="1:28" ht="34.9" customHeight="1">
      <c r="T77" s="451"/>
      <c r="U77" s="451"/>
      <c r="V77" s="806"/>
      <c r="W77" s="806"/>
      <c r="X77" s="806"/>
      <c r="Y77" s="806"/>
      <c r="Z77" s="806"/>
      <c r="AA77" s="806"/>
      <c r="AB77" s="806"/>
    </row>
    <row r="78" spans="1:28" ht="34.9" customHeight="1">
      <c r="T78" s="451"/>
      <c r="U78" s="451"/>
    </row>
    <row r="79" spans="1:28" ht="34.9" customHeight="1">
      <c r="T79" s="451"/>
      <c r="U79" s="451"/>
    </row>
    <row r="80" spans="1:28" ht="34.9" customHeight="1">
      <c r="T80" s="451"/>
      <c r="U80" s="451"/>
    </row>
    <row r="81" spans="20:28" ht="34.9" customHeight="1">
      <c r="T81" s="451"/>
      <c r="U81" s="451"/>
    </row>
    <row r="82" spans="20:28" ht="34.9" customHeight="1">
      <c r="T82" s="451"/>
      <c r="U82" s="451"/>
    </row>
    <row r="83" spans="20:28" ht="34.9" customHeight="1">
      <c r="T83" s="451"/>
      <c r="U83" s="451"/>
    </row>
    <row r="84" spans="20:28" ht="34.9" customHeight="1">
      <c r="T84" s="451"/>
      <c r="U84" s="451"/>
    </row>
    <row r="85" spans="20:28" ht="34.9" customHeight="1">
      <c r="T85" s="451"/>
      <c r="U85" s="451"/>
    </row>
    <row r="87" spans="20:28" ht="34.9" customHeight="1">
      <c r="V87" s="984"/>
      <c r="W87" s="984"/>
      <c r="AA87" s="985"/>
      <c r="AB87" s="985"/>
    </row>
  </sheetData>
  <mergeCells count="386">
    <mergeCell ref="G18:H18"/>
    <mergeCell ref="D30:F30"/>
    <mergeCell ref="AZ22:BA22"/>
    <mergeCell ref="AZ23:BA23"/>
    <mergeCell ref="AZ24:BA24"/>
    <mergeCell ref="H8:H9"/>
    <mergeCell ref="Q18:R18"/>
    <mergeCell ref="Q25:R25"/>
    <mergeCell ref="Q19:R19"/>
    <mergeCell ref="Q21:R21"/>
    <mergeCell ref="Q22:R22"/>
    <mergeCell ref="A17:S17"/>
    <mergeCell ref="R12:S12"/>
    <mergeCell ref="R13:S13"/>
    <mergeCell ref="G21:H21"/>
    <mergeCell ref="G22:H22"/>
    <mergeCell ref="B22:C22"/>
    <mergeCell ref="D25:F25"/>
    <mergeCell ref="B25:C25"/>
    <mergeCell ref="B21:C21"/>
    <mergeCell ref="A24:S24"/>
    <mergeCell ref="BB20:BC21"/>
    <mergeCell ref="AU25:AW25"/>
    <mergeCell ref="AX22:AY22"/>
    <mergeCell ref="AU22:AW22"/>
    <mergeCell ref="AZ21:BA21"/>
    <mergeCell ref="BD22:BH22"/>
    <mergeCell ref="BD23:BH23"/>
    <mergeCell ref="BD24:BH24"/>
    <mergeCell ref="B26:C26"/>
    <mergeCell ref="BB22:BC22"/>
    <mergeCell ref="AX26:AY26"/>
    <mergeCell ref="D21:F21"/>
    <mergeCell ref="V22:X22"/>
    <mergeCell ref="V26:AC26"/>
    <mergeCell ref="V24:W24"/>
    <mergeCell ref="AL25:AN25"/>
    <mergeCell ref="AO24:AP24"/>
    <mergeCell ref="AO25:AP25"/>
    <mergeCell ref="BD25:BH25"/>
    <mergeCell ref="Y23:AC23"/>
    <mergeCell ref="X24:AC24"/>
    <mergeCell ref="B20:C20"/>
    <mergeCell ref="BE5:BH5"/>
    <mergeCell ref="BE6:BH6"/>
    <mergeCell ref="BE7:BH7"/>
    <mergeCell ref="BE8:BH8"/>
    <mergeCell ref="BE9:BH9"/>
    <mergeCell ref="BE10:BH10"/>
    <mergeCell ref="AU7:AW7"/>
    <mergeCell ref="AU8:AW8"/>
    <mergeCell ref="AU9:AW9"/>
    <mergeCell ref="AU10:AW10"/>
    <mergeCell ref="A11:B11"/>
    <mergeCell ref="A12:B12"/>
    <mergeCell ref="D6:E6"/>
    <mergeCell ref="E10:F10"/>
    <mergeCell ref="AS15:BH15"/>
    <mergeCell ref="BE11:BH11"/>
    <mergeCell ref="BE12:BH12"/>
    <mergeCell ref="BE13:BH13"/>
    <mergeCell ref="X14:AC14"/>
    <mergeCell ref="V15:X15"/>
    <mergeCell ref="D2:G2"/>
    <mergeCell ref="D3:E3"/>
    <mergeCell ref="F3:G3"/>
    <mergeCell ref="F4:G4"/>
    <mergeCell ref="D5:E5"/>
    <mergeCell ref="N4:P4"/>
    <mergeCell ref="N5:P5"/>
    <mergeCell ref="V7:AC7"/>
    <mergeCell ref="V6:AC6"/>
    <mergeCell ref="AA4:AC4"/>
    <mergeCell ref="Q29:R29"/>
    <mergeCell ref="Q30:R30"/>
    <mergeCell ref="D29:F29"/>
    <mergeCell ref="Z30:AB30"/>
    <mergeCell ref="Q26:R26"/>
    <mergeCell ref="G26:H26"/>
    <mergeCell ref="Q27:R27"/>
    <mergeCell ref="A14:B14"/>
    <mergeCell ref="B18:C18"/>
    <mergeCell ref="D28:F28"/>
    <mergeCell ref="Q20:R20"/>
    <mergeCell ref="D27:F27"/>
    <mergeCell ref="G29:H29"/>
    <mergeCell ref="D22:F22"/>
    <mergeCell ref="B29:C29"/>
    <mergeCell ref="G28:H28"/>
    <mergeCell ref="G27:H27"/>
    <mergeCell ref="G19:H19"/>
    <mergeCell ref="B27:C27"/>
    <mergeCell ref="B28:C28"/>
    <mergeCell ref="G20:H20"/>
    <mergeCell ref="D20:F20"/>
    <mergeCell ref="G30:H30"/>
    <mergeCell ref="D19:F19"/>
    <mergeCell ref="A5:B5"/>
    <mergeCell ref="A6:B6"/>
    <mergeCell ref="E11:F11"/>
    <mergeCell ref="Q6:R6"/>
    <mergeCell ref="I2:M3"/>
    <mergeCell ref="I4:M4"/>
    <mergeCell ref="N2:P3"/>
    <mergeCell ref="I5:M5"/>
    <mergeCell ref="Q28:R28"/>
    <mergeCell ref="F5:G5"/>
    <mergeCell ref="B19:C19"/>
    <mergeCell ref="E12:F12"/>
    <mergeCell ref="F6:G6"/>
    <mergeCell ref="G8:G9"/>
    <mergeCell ref="E8:F9"/>
    <mergeCell ref="A7:S7"/>
    <mergeCell ref="R10:S10"/>
    <mergeCell ref="A8:B9"/>
    <mergeCell ref="C8:C9"/>
    <mergeCell ref="D18:F18"/>
    <mergeCell ref="S2:S3"/>
    <mergeCell ref="H2:H3"/>
    <mergeCell ref="Q4:R4"/>
    <mergeCell ref="Q5:R5"/>
    <mergeCell ref="AS2:BH2"/>
    <mergeCell ref="AU4:AW4"/>
    <mergeCell ref="AU3:AY3"/>
    <mergeCell ref="AG2:AL2"/>
    <mergeCell ref="AN9:AP9"/>
    <mergeCell ref="AN11:AP11"/>
    <mergeCell ref="BE3:BH4"/>
    <mergeCell ref="AZ5:BC5"/>
    <mergeCell ref="A13:B13"/>
    <mergeCell ref="E13:F13"/>
    <mergeCell ref="V3:X3"/>
    <mergeCell ref="V5:AC5"/>
    <mergeCell ref="W8:Y8"/>
    <mergeCell ref="W9:Y9"/>
    <mergeCell ref="D8:D9"/>
    <mergeCell ref="R8:S9"/>
    <mergeCell ref="Q8:Q9"/>
    <mergeCell ref="D4:E4"/>
    <mergeCell ref="Z9:AC9"/>
    <mergeCell ref="Z8:AC8"/>
    <mergeCell ref="A10:B10"/>
    <mergeCell ref="A2:B3"/>
    <mergeCell ref="A4:B4"/>
    <mergeCell ref="C2:C3"/>
    <mergeCell ref="BD3:BD4"/>
    <mergeCell ref="AZ11:BC11"/>
    <mergeCell ref="AU13:AW13"/>
    <mergeCell ref="AN8:AP8"/>
    <mergeCell ref="AZ3:BC4"/>
    <mergeCell ref="AI4:AK4"/>
    <mergeCell ref="AZ9:BC9"/>
    <mergeCell ref="AE4:AF5"/>
    <mergeCell ref="AZ6:BC6"/>
    <mergeCell ref="AZ7:BC7"/>
    <mergeCell ref="AN6:AP7"/>
    <mergeCell ref="AU6:AW6"/>
    <mergeCell ref="AK8:AL8"/>
    <mergeCell ref="AK9:AL9"/>
    <mergeCell ref="AZ13:BC13"/>
    <mergeCell ref="AS3:AS4"/>
    <mergeCell ref="AZ10:BC10"/>
    <mergeCell ref="AU5:AW5"/>
    <mergeCell ref="AU11:AW11"/>
    <mergeCell ref="AE6:AF7"/>
    <mergeCell ref="AT3:AT4"/>
    <mergeCell ref="AH10:AJ10"/>
    <mergeCell ref="AN12:AP12"/>
    <mergeCell ref="Y17:AC17"/>
    <mergeCell ref="V27:AC27"/>
    <mergeCell ref="AE10:AF10"/>
    <mergeCell ref="AE14:AP14"/>
    <mergeCell ref="V14:W14"/>
    <mergeCell ref="V17:X17"/>
    <mergeCell ref="AB20:AC20"/>
    <mergeCell ref="Y22:AC22"/>
    <mergeCell ref="AN10:AP10"/>
    <mergeCell ref="AE11:AF11"/>
    <mergeCell ref="AH12:AJ12"/>
    <mergeCell ref="V25:AC25"/>
    <mergeCell ref="AL23:AN23"/>
    <mergeCell ref="AL22:AN22"/>
    <mergeCell ref="AO22:AP22"/>
    <mergeCell ref="AO23:AP23"/>
    <mergeCell ref="AK12:AL12"/>
    <mergeCell ref="X12:Z12"/>
    <mergeCell ref="V16:X16"/>
    <mergeCell ref="Y15:AC15"/>
    <mergeCell ref="Y16:AC16"/>
    <mergeCell ref="AS16:BH16"/>
    <mergeCell ref="BD20:BH21"/>
    <mergeCell ref="AT20:AT21"/>
    <mergeCell ref="V18:X18"/>
    <mergeCell ref="Y18:AC18"/>
    <mergeCell ref="V19:X19"/>
    <mergeCell ref="AL20:AN20"/>
    <mergeCell ref="AK13:AL13"/>
    <mergeCell ref="AH13:AJ13"/>
    <mergeCell ref="AH17:AH18"/>
    <mergeCell ref="AI17:AI18"/>
    <mergeCell ref="AS20:AS21"/>
    <mergeCell ref="AO21:AP21"/>
    <mergeCell ref="AV19:BH19"/>
    <mergeCell ref="AE16:AP16"/>
    <mergeCell ref="AE17:AE18"/>
    <mergeCell ref="AF17:AF18"/>
    <mergeCell ref="AG17:AG18"/>
    <mergeCell ref="X20:Z20"/>
    <mergeCell ref="AU21:AW21"/>
    <mergeCell ref="AO19:AP19"/>
    <mergeCell ref="AN13:AP13"/>
    <mergeCell ref="AO17:AP18"/>
    <mergeCell ref="AU17:BH17"/>
    <mergeCell ref="BD28:BH28"/>
    <mergeCell ref="AX29:AY29"/>
    <mergeCell ref="AF34:AG34"/>
    <mergeCell ref="AF35:AG35"/>
    <mergeCell ref="BD30:BH30"/>
    <mergeCell ref="AU29:AW29"/>
    <mergeCell ref="AU28:AW28"/>
    <mergeCell ref="BD26:BH26"/>
    <mergeCell ref="V30:W30"/>
    <mergeCell ref="V31:W31"/>
    <mergeCell ref="AN34:AO34"/>
    <mergeCell ref="AF33:AG33"/>
    <mergeCell ref="AL31:AL32"/>
    <mergeCell ref="X30:Y30"/>
    <mergeCell ref="BB30:BC30"/>
    <mergeCell ref="AF31:AG32"/>
    <mergeCell ref="AE31:AE32"/>
    <mergeCell ref="AH32:AI32"/>
    <mergeCell ref="AJ32:AK32"/>
    <mergeCell ref="AP31:AP32"/>
    <mergeCell ref="AN33:AO33"/>
    <mergeCell ref="AH31:AK31"/>
    <mergeCell ref="AS34:BH34"/>
    <mergeCell ref="AS31:BH31"/>
    <mergeCell ref="AX30:AY30"/>
    <mergeCell ref="AZ29:BA29"/>
    <mergeCell ref="AN35:AO35"/>
    <mergeCell ref="AH34:AI34"/>
    <mergeCell ref="AH35:AI35"/>
    <mergeCell ref="AJ34:AK34"/>
    <mergeCell ref="AJ35:AK35"/>
    <mergeCell ref="AE30:AP30"/>
    <mergeCell ref="AH33:AI33"/>
    <mergeCell ref="AJ33:AK33"/>
    <mergeCell ref="AZ30:BA30"/>
    <mergeCell ref="AU30:AW30"/>
    <mergeCell ref="AS38:AW38"/>
    <mergeCell ref="AX37:BB37"/>
    <mergeCell ref="AX38:BB38"/>
    <mergeCell ref="AS35:BH35"/>
    <mergeCell ref="BC36:BH36"/>
    <mergeCell ref="AX36:BB36"/>
    <mergeCell ref="V87:W87"/>
    <mergeCell ref="AA87:AB87"/>
    <mergeCell ref="BB42:BH42"/>
    <mergeCell ref="V77:AB77"/>
    <mergeCell ref="AK37:AN37"/>
    <mergeCell ref="AS40:BH40"/>
    <mergeCell ref="AS39:BH39"/>
    <mergeCell ref="X37:Y37"/>
    <mergeCell ref="AE40:AP40"/>
    <mergeCell ref="AE38:AP38"/>
    <mergeCell ref="BC37:BH37"/>
    <mergeCell ref="AO37:AP37"/>
    <mergeCell ref="BC38:BH38"/>
    <mergeCell ref="AF37:AG37"/>
    <mergeCell ref="AS36:AW36"/>
    <mergeCell ref="AS37:AW37"/>
    <mergeCell ref="AA36:AC36"/>
    <mergeCell ref="AH37:AI37"/>
    <mergeCell ref="A39:Q39"/>
    <mergeCell ref="V23:X23"/>
    <mergeCell ref="A67:Q67"/>
    <mergeCell ref="A38:Q38"/>
    <mergeCell ref="AA34:AC34"/>
    <mergeCell ref="G25:H25"/>
    <mergeCell ref="A35:C35"/>
    <mergeCell ref="D35:F35"/>
    <mergeCell ref="G35:H35"/>
    <mergeCell ref="Q35:S35"/>
    <mergeCell ref="Z33:AC33"/>
    <mergeCell ref="A37:C37"/>
    <mergeCell ref="D37:F37"/>
    <mergeCell ref="A33:C33"/>
    <mergeCell ref="D33:F33"/>
    <mergeCell ref="G33:H33"/>
    <mergeCell ref="A32:F32"/>
    <mergeCell ref="Q33:S33"/>
    <mergeCell ref="Q32:S32"/>
    <mergeCell ref="Z31:AB31"/>
    <mergeCell ref="B30:C30"/>
    <mergeCell ref="D26:F26"/>
    <mergeCell ref="AA35:AC35"/>
    <mergeCell ref="V36:W36"/>
    <mergeCell ref="AE1:AP1"/>
    <mergeCell ref="AE3:AF3"/>
    <mergeCell ref="V20:W20"/>
    <mergeCell ref="V21:W21"/>
    <mergeCell ref="V2:W2"/>
    <mergeCell ref="AO20:AP20"/>
    <mergeCell ref="AZ8:BC8"/>
    <mergeCell ref="V33:W33"/>
    <mergeCell ref="AE15:AP15"/>
    <mergeCell ref="AL19:AN19"/>
    <mergeCell ref="AJ17:AK17"/>
    <mergeCell ref="AE13:AF13"/>
    <mergeCell ref="AE12:AF12"/>
    <mergeCell ref="AL17:AN18"/>
    <mergeCell ref="AL21:AN21"/>
    <mergeCell ref="AL24:AN24"/>
    <mergeCell ref="AS14:BH14"/>
    <mergeCell ref="AS18:AU18"/>
    <mergeCell ref="AV18:BH18"/>
    <mergeCell ref="AZ12:BC12"/>
    <mergeCell ref="AU12:AW12"/>
    <mergeCell ref="AZ27:BA27"/>
    <mergeCell ref="AM31:AM32"/>
    <mergeCell ref="AN31:AO32"/>
    <mergeCell ref="A1:S1"/>
    <mergeCell ref="V10:AC11"/>
    <mergeCell ref="AL4:AM4"/>
    <mergeCell ref="AN4:AP4"/>
    <mergeCell ref="Q2:R3"/>
    <mergeCell ref="AN3:AP3"/>
    <mergeCell ref="AH8:AJ8"/>
    <mergeCell ref="AH6:AJ7"/>
    <mergeCell ref="AE8:AF8"/>
    <mergeCell ref="R11:S11"/>
    <mergeCell ref="AK10:AL10"/>
    <mergeCell ref="AE9:AF9"/>
    <mergeCell ref="AK11:AL11"/>
    <mergeCell ref="AH9:AJ9"/>
    <mergeCell ref="AH11:AJ11"/>
    <mergeCell ref="AL5:AM5"/>
    <mergeCell ref="AN5:AP5"/>
    <mergeCell ref="AK6:AL7"/>
    <mergeCell ref="AM6:AM7"/>
    <mergeCell ref="AE2:AF2"/>
    <mergeCell ref="AL3:AM3"/>
    <mergeCell ref="AO2:AP2"/>
    <mergeCell ref="AG3:AJ3"/>
    <mergeCell ref="AG6:AG7"/>
    <mergeCell ref="BB29:BC29"/>
    <mergeCell ref="BD29:BH29"/>
    <mergeCell ref="BD27:BH27"/>
    <mergeCell ref="AS17:AT17"/>
    <mergeCell ref="BB23:BC23"/>
    <mergeCell ref="BB24:BC24"/>
    <mergeCell ref="BB25:BC25"/>
    <mergeCell ref="BB26:BC26"/>
    <mergeCell ref="AX28:AY28"/>
    <mergeCell ref="AZ28:BA28"/>
    <mergeCell ref="BB27:BC27"/>
    <mergeCell ref="BB28:BC28"/>
    <mergeCell ref="AX27:AY27"/>
    <mergeCell ref="AZ25:BA25"/>
    <mergeCell ref="AX23:AY23"/>
    <mergeCell ref="AX24:AY24"/>
    <mergeCell ref="AX25:AY25"/>
    <mergeCell ref="AU23:AW23"/>
    <mergeCell ref="AU24:AW24"/>
    <mergeCell ref="AZ26:BA26"/>
    <mergeCell ref="AU20:BA20"/>
    <mergeCell ref="AX21:AY21"/>
    <mergeCell ref="AU27:AW27"/>
    <mergeCell ref="AU26:AW26"/>
    <mergeCell ref="A36:C36"/>
    <mergeCell ref="D36:F36"/>
    <mergeCell ref="G36:H36"/>
    <mergeCell ref="Q36:S36"/>
    <mergeCell ref="Q31:S31"/>
    <mergeCell ref="Q34:S34"/>
    <mergeCell ref="G37:H37"/>
    <mergeCell ref="Q37:S37"/>
    <mergeCell ref="V35:W35"/>
    <mergeCell ref="D31:F31"/>
    <mergeCell ref="G32:H32"/>
    <mergeCell ref="G31:H31"/>
    <mergeCell ref="V34:W34"/>
    <mergeCell ref="A34:C34"/>
    <mergeCell ref="D34:F34"/>
    <mergeCell ref="G34:H34"/>
    <mergeCell ref="A31:C31"/>
  </mergeCells>
  <pageMargins left="0.19685039370078741" right="0.15748031496062992" top="0.39370078740157483" bottom="0.39370078740157483" header="0.51181102362204722" footer="0.51181102362204722"/>
  <pageSetup paperSize="8" scale="54" pageOrder="overThenDown" orientation="landscape" horizontalDpi="300" verticalDpi="300" r:id="rId1"/>
  <headerFooter alignWithMargins="0"/>
  <rowBreaks count="1" manualBreakCount="1">
    <brk id="43" max="66" man="1"/>
  </rowBreaks>
  <colBreaks count="1" manualBreakCount="1">
    <brk id="60" max="3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90"/>
  <sheetViews>
    <sheetView view="pageBreakPreview" zoomScale="50" zoomScaleNormal="50" zoomScaleSheetLayoutView="50" workbookViewId="0">
      <selection activeCell="V3" sqref="V3:W3"/>
    </sheetView>
  </sheetViews>
  <sheetFormatPr defaultColWidth="9.140625" defaultRowHeight="34.9" customHeight="1"/>
  <cols>
    <col min="1" max="1" width="4.28515625" style="20" customWidth="1"/>
    <col min="2" max="2" width="6.140625" style="20" customWidth="1"/>
    <col min="3" max="3" width="12" style="20" customWidth="1"/>
    <col min="4" max="4" width="13.7109375" style="20" customWidth="1"/>
    <col min="5" max="5" width="11.140625" style="20" customWidth="1"/>
    <col min="6" max="6" width="11.42578125" style="20" customWidth="1"/>
    <col min="7" max="7" width="9.85546875" style="20" customWidth="1"/>
    <col min="8" max="8" width="10" style="20" customWidth="1"/>
    <col min="9" max="9" width="9.7109375" style="20" customWidth="1"/>
    <col min="10" max="10" width="9" style="20" customWidth="1"/>
    <col min="11" max="11" width="8.42578125" style="20" customWidth="1"/>
    <col min="12" max="12" width="7.5703125" style="20" customWidth="1"/>
    <col min="13" max="13" width="9.42578125" style="20" customWidth="1"/>
    <col min="14" max="14" width="6.85546875" style="20" customWidth="1"/>
    <col min="15" max="15" width="8.5703125" style="20" customWidth="1"/>
    <col min="16" max="16" width="5" style="20" customWidth="1"/>
    <col min="17" max="17" width="6.42578125" style="20" customWidth="1"/>
    <col min="18" max="18" width="5.85546875" style="20" customWidth="1"/>
    <col min="19" max="19" width="24.42578125" style="20" customWidth="1"/>
    <col min="20" max="20" width="16.42578125" style="8" customWidth="1"/>
    <col min="21" max="21" width="29" style="8" customWidth="1"/>
    <col min="22" max="22" width="20.28515625" style="20" customWidth="1"/>
    <col min="23" max="23" width="20.42578125" style="20" customWidth="1"/>
    <col min="24" max="24" width="20.28515625" style="20" customWidth="1"/>
    <col min="25" max="25" width="23.5703125" style="20" customWidth="1"/>
    <col min="26" max="26" width="20.7109375" style="20" customWidth="1"/>
    <col min="27" max="27" width="21.85546875" style="20" customWidth="1"/>
    <col min="28" max="28" width="15.85546875" style="20" customWidth="1"/>
    <col min="29" max="29" width="23.140625" style="20" customWidth="1"/>
    <col min="30" max="30" width="2.28515625" style="20" customWidth="1"/>
    <col min="31" max="31" width="17.42578125" style="20" customWidth="1"/>
    <col min="32" max="32" width="11.5703125" style="20" customWidth="1"/>
    <col min="33" max="34" width="17" style="20" customWidth="1"/>
    <col min="35" max="35" width="17.140625" style="20" customWidth="1"/>
    <col min="36" max="36" width="19.85546875" style="20" customWidth="1"/>
    <col min="37" max="37" width="17" style="20" customWidth="1"/>
    <col min="38" max="38" width="17.28515625" style="20" customWidth="1"/>
    <col min="39" max="39" width="12.28515625" style="20" customWidth="1"/>
    <col min="40" max="40" width="16.7109375" style="20" customWidth="1"/>
    <col min="41" max="41" width="13.42578125" style="20" customWidth="1"/>
    <col min="42" max="42" width="12.7109375" style="20" customWidth="1"/>
    <col min="43" max="43" width="10" style="20" customWidth="1"/>
    <col min="44" max="44" width="9.140625" style="20" customWidth="1"/>
    <col min="45" max="45" width="7.5703125" style="20" customWidth="1"/>
    <col min="46" max="46" width="6.7109375" style="20" customWidth="1"/>
    <col min="47" max="47" width="9.7109375" style="20" customWidth="1"/>
    <col min="48" max="48" width="14.85546875" style="20" customWidth="1"/>
    <col min="49" max="49" width="12.28515625" style="20" customWidth="1"/>
    <col min="50" max="50" width="15.42578125" style="20" customWidth="1"/>
    <col min="51" max="51" width="13.28515625" style="20" customWidth="1"/>
    <col min="52" max="52" width="14.85546875" style="20" customWidth="1"/>
    <col min="53" max="53" width="14.28515625" style="20" customWidth="1"/>
    <col min="54" max="54" width="10.85546875" style="20" customWidth="1"/>
    <col min="55" max="55" width="8.5703125" style="20" customWidth="1"/>
    <col min="56" max="56" width="7.140625" style="20" customWidth="1"/>
    <col min="57" max="57" width="10.7109375" style="20" customWidth="1"/>
    <col min="58" max="68" width="9.140625" style="20"/>
    <col min="69" max="69" width="12.42578125" style="20" customWidth="1"/>
    <col min="70" max="70" width="6.7109375" style="20" customWidth="1"/>
    <col min="71" max="16384" width="9.140625" style="20"/>
  </cols>
  <sheetData>
    <row r="1" spans="2:61" s="184" customFormat="1" ht="34.9" customHeight="1" thickBot="1">
      <c r="T1" s="329" t="e">
        <f>VLOOKUP(#REF!,#REF!,14,0)</f>
        <v>#REF!</v>
      </c>
      <c r="U1" s="329"/>
      <c r="V1" s="195">
        <v>31841947</v>
      </c>
      <c r="W1" s="194">
        <v>1</v>
      </c>
      <c r="X1" s="191">
        <v>164</v>
      </c>
      <c r="Y1" s="192">
        <v>45</v>
      </c>
      <c r="Z1" s="192">
        <v>300</v>
      </c>
      <c r="AA1" s="193">
        <f>(X1*X1-Y1*Y1)*2.11*Z1/1000000</f>
        <v>15.743342999999999</v>
      </c>
      <c r="AB1" s="184" t="str">
        <f>V1&amp;"_"&amp;W1</f>
        <v>31841947_1</v>
      </c>
      <c r="AC1" s="184" t="e">
        <f>VLOOKUP(AB1,#REF!,46,0)</f>
        <v>#REF!</v>
      </c>
    </row>
    <row r="2" spans="2:61" ht="34.5" customHeight="1">
      <c r="B2" s="880" t="s">
        <v>171</v>
      </c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1"/>
      <c r="T2" s="17"/>
      <c r="U2" s="75"/>
      <c r="V2" s="468"/>
      <c r="W2" s="76"/>
      <c r="X2" s="76"/>
      <c r="Y2" s="76"/>
      <c r="Z2" s="76"/>
      <c r="AA2" s="77" t="s">
        <v>64</v>
      </c>
      <c r="AB2" s="76"/>
      <c r="AC2" s="185" t="e">
        <f>VLOOKUP(AB1,#REF!,16,0)</f>
        <v>#REF!</v>
      </c>
      <c r="AD2" s="76"/>
      <c r="AE2" s="848" t="s">
        <v>275</v>
      </c>
      <c r="AF2" s="848"/>
      <c r="AG2" s="848"/>
      <c r="AH2" s="848"/>
      <c r="AI2" s="848"/>
      <c r="AJ2" s="848"/>
      <c r="AK2" s="848"/>
      <c r="AL2" s="848"/>
      <c r="AM2" s="848"/>
      <c r="AN2" s="848"/>
      <c r="AO2" s="848"/>
      <c r="AP2" s="848"/>
      <c r="AQ2" s="8"/>
      <c r="AR2" s="8"/>
      <c r="AS2" s="879" t="s">
        <v>168</v>
      </c>
      <c r="AT2" s="879"/>
      <c r="AU2" s="879"/>
      <c r="AV2" s="879"/>
      <c r="AW2" s="879"/>
      <c r="AX2" s="879"/>
      <c r="AY2" s="879"/>
      <c r="AZ2" s="879"/>
      <c r="BA2" s="879"/>
      <c r="BB2" s="879"/>
      <c r="BC2" s="879"/>
      <c r="BD2" s="879"/>
      <c r="BE2" s="879"/>
      <c r="BF2" s="879"/>
      <c r="BG2" s="32"/>
      <c r="BH2" s="8"/>
      <c r="BI2" s="8"/>
    </row>
    <row r="3" spans="2:61" ht="33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24" t="s">
        <v>175</v>
      </c>
      <c r="R3" s="824"/>
      <c r="S3" s="824"/>
      <c r="T3" s="17"/>
      <c r="U3" s="75"/>
      <c r="V3" s="1050"/>
      <c r="W3" s="1050"/>
      <c r="X3" s="77"/>
      <c r="Y3" s="77"/>
      <c r="Z3" s="76"/>
      <c r="AA3" s="76"/>
      <c r="AB3" s="76"/>
      <c r="AC3" s="76"/>
      <c r="AD3" s="76"/>
      <c r="AE3" s="846" t="s">
        <v>18</v>
      </c>
      <c r="AF3" s="846"/>
      <c r="AG3" s="1047" t="e">
        <f>(#REF!&amp;" * "&amp;#REF!&amp;" * "&amp;#REF!)</f>
        <v>#REF!</v>
      </c>
      <c r="AH3" s="1047"/>
      <c r="AI3" s="78"/>
      <c r="AJ3" s="78" t="s">
        <v>17</v>
      </c>
      <c r="AL3" s="76"/>
      <c r="AM3" s="846" t="s">
        <v>19</v>
      </c>
      <c r="AN3" s="846"/>
      <c r="AO3" s="846"/>
      <c r="AP3" s="846"/>
      <c r="AQ3" s="4"/>
      <c r="AR3" s="4"/>
      <c r="AS3" s="117"/>
      <c r="AT3" s="44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914" t="s">
        <v>167</v>
      </c>
      <c r="BF3" s="915"/>
      <c r="BG3" s="1"/>
      <c r="BH3" s="29"/>
      <c r="BI3" s="29"/>
    </row>
    <row r="4" spans="2:61" ht="32.25" customHeight="1">
      <c r="B4" s="853" t="s">
        <v>5</v>
      </c>
      <c r="C4" s="853"/>
      <c r="D4" s="164" t="s">
        <v>6</v>
      </c>
      <c r="E4" s="908" t="s">
        <v>24</v>
      </c>
      <c r="F4" s="908"/>
      <c r="G4" s="909" t="s">
        <v>25</v>
      </c>
      <c r="H4" s="909"/>
      <c r="I4" s="910" t="s">
        <v>40</v>
      </c>
      <c r="J4" s="911"/>
      <c r="K4" s="912"/>
      <c r="L4" s="910" t="s">
        <v>151</v>
      </c>
      <c r="M4" s="911"/>
      <c r="N4" s="911"/>
      <c r="O4" s="911"/>
      <c r="P4" s="912"/>
      <c r="Q4" s="910" t="s">
        <v>7</v>
      </c>
      <c r="R4" s="911"/>
      <c r="S4" s="912"/>
      <c r="T4" s="17"/>
      <c r="U4" s="75"/>
      <c r="V4" s="1050"/>
      <c r="W4" s="1050"/>
      <c r="X4" s="1050"/>
      <c r="Y4" s="77"/>
      <c r="Z4" s="76"/>
      <c r="AA4" s="76"/>
      <c r="AB4" s="76"/>
      <c r="AC4" s="76"/>
      <c r="AD4" s="76"/>
      <c r="AE4" s="901" t="s">
        <v>59</v>
      </c>
      <c r="AF4" s="901"/>
      <c r="AG4" s="901"/>
      <c r="AH4" s="73"/>
      <c r="AI4" s="64"/>
      <c r="AJ4" s="180" t="s">
        <v>45</v>
      </c>
      <c r="AK4" s="81"/>
      <c r="AL4" s="81"/>
      <c r="AM4" s="901" t="s">
        <v>176</v>
      </c>
      <c r="AN4" s="901"/>
      <c r="AO4" s="901"/>
      <c r="AP4" s="901"/>
      <c r="AQ4" s="5"/>
      <c r="AR4" s="5"/>
      <c r="AS4" s="863" t="s">
        <v>5</v>
      </c>
      <c r="AT4" s="864"/>
      <c r="AU4" s="875" t="s">
        <v>6</v>
      </c>
      <c r="AV4" s="835" t="s">
        <v>14</v>
      </c>
      <c r="AW4" s="835"/>
      <c r="AX4" s="835" t="s">
        <v>29</v>
      </c>
      <c r="AY4" s="835"/>
      <c r="AZ4" s="815" t="s">
        <v>22</v>
      </c>
      <c r="BA4" s="871" t="s">
        <v>170</v>
      </c>
      <c r="BB4" s="868"/>
      <c r="BC4" s="904" t="s">
        <v>291</v>
      </c>
      <c r="BD4" s="905"/>
      <c r="BE4" s="905"/>
      <c r="BF4" s="817" t="s">
        <v>57</v>
      </c>
      <c r="BG4" s="817"/>
      <c r="BH4" s="29"/>
      <c r="BI4" s="29"/>
    </row>
    <row r="5" spans="2:61" ht="32.25" customHeight="1">
      <c r="B5" s="847"/>
      <c r="C5" s="847"/>
      <c r="D5" s="7"/>
      <c r="E5" s="902"/>
      <c r="F5" s="903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17"/>
      <c r="U5" s="75"/>
      <c r="V5" s="468"/>
      <c r="W5" s="468"/>
      <c r="X5" s="468"/>
      <c r="Y5" s="77"/>
      <c r="Z5" s="76"/>
      <c r="AA5" s="76"/>
      <c r="AB5" s="76"/>
      <c r="AC5" s="76"/>
      <c r="AD5" s="76"/>
      <c r="AE5" s="901" t="s">
        <v>127</v>
      </c>
      <c r="AF5" s="901"/>
      <c r="AG5" s="179"/>
      <c r="AH5" s="179"/>
      <c r="AI5" s="179"/>
      <c r="AJ5" s="901" t="s">
        <v>158</v>
      </c>
      <c r="AK5" s="901"/>
      <c r="AL5" s="901"/>
      <c r="AM5" s="179"/>
      <c r="AN5" s="79"/>
      <c r="AO5" s="79"/>
      <c r="AP5" s="79"/>
      <c r="AQ5" s="5"/>
      <c r="AR5" s="5"/>
      <c r="AS5" s="865"/>
      <c r="AT5" s="866"/>
      <c r="AU5" s="876"/>
      <c r="AV5" s="835"/>
      <c r="AW5" s="835"/>
      <c r="AX5" s="53" t="s">
        <v>75</v>
      </c>
      <c r="AY5" s="69" t="s">
        <v>76</v>
      </c>
      <c r="AZ5" s="816"/>
      <c r="BA5" s="872"/>
      <c r="BB5" s="870"/>
      <c r="BC5" s="906"/>
      <c r="BD5" s="907"/>
      <c r="BE5" s="907"/>
      <c r="BF5" s="817"/>
      <c r="BG5" s="817"/>
      <c r="BH5" s="29"/>
      <c r="BI5" s="29"/>
    </row>
    <row r="6" spans="2:61" ht="33" customHeight="1">
      <c r="B6" s="847"/>
      <c r="C6" s="847"/>
      <c r="D6" s="7"/>
      <c r="E6" s="902"/>
      <c r="F6" s="903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17"/>
      <c r="U6" s="75"/>
      <c r="V6" s="76"/>
      <c r="W6" s="76"/>
      <c r="X6" s="77"/>
      <c r="Y6" s="107" t="e">
        <f>VLOOKUP(AB1,#REF!,84,0)</f>
        <v>#REF!</v>
      </c>
      <c r="Z6" s="77"/>
      <c r="AA6" s="1068" t="e">
        <f>IF(X8="РТ-Техприемка","печать РТ приемки"," ")</f>
        <v>#REF!</v>
      </c>
      <c r="AB6" s="1068" t="e">
        <f>IF('05.02-2017'!BG6="Да","закрыта",IF(ISNA(VLOOKUP(#REF!,[1]Пролеживаемость!$A:$C,2,0)),"",VLOOKUP(#REF!,[1]Пролеживаемость!$A:$C,2,0)))</f>
        <v>#REF!</v>
      </c>
      <c r="AC6" s="1068" t="e">
        <f>IF('05.02-2017'!BH6="Да","закрыта",IF(ISNA(VLOOKUP(#REF!,[1]Пролеживаемость!$A:$C,2,0)),"",VLOOKUP(#REF!,[1]Пролеживаемость!$A:$C,2,0)))</f>
        <v>#REF!</v>
      </c>
      <c r="AD6" s="80"/>
      <c r="AE6" s="81"/>
      <c r="AF6" s="81"/>
      <c r="AG6" s="81"/>
      <c r="AH6" s="81"/>
      <c r="AI6" s="81"/>
      <c r="AJ6" s="81"/>
      <c r="AK6" s="81"/>
      <c r="AL6" s="81"/>
      <c r="AM6" s="81"/>
      <c r="AN6" s="899" t="s">
        <v>97</v>
      </c>
      <c r="AO6" s="899"/>
      <c r="AP6" s="899"/>
      <c r="AQ6" s="5"/>
      <c r="AR6" s="5"/>
      <c r="AS6" s="895"/>
      <c r="AT6" s="896"/>
      <c r="AU6" s="120"/>
      <c r="AV6" s="895"/>
      <c r="AW6" s="896"/>
      <c r="AX6" s="157"/>
      <c r="AY6" s="157"/>
      <c r="AZ6" s="156"/>
      <c r="BA6" s="895"/>
      <c r="BB6" s="896"/>
      <c r="BC6" s="889"/>
      <c r="BD6" s="889"/>
      <c r="BE6" s="889"/>
      <c r="BF6" s="889"/>
      <c r="BG6" s="889"/>
      <c r="BH6" s="8"/>
      <c r="BI6" s="8"/>
    </row>
    <row r="7" spans="2:61" ht="32.25" customHeight="1">
      <c r="B7" s="849"/>
      <c r="C7" s="849"/>
      <c r="D7" s="30"/>
      <c r="E7" s="893"/>
      <c r="F7" s="894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49"/>
      <c r="R7" s="849"/>
      <c r="S7" s="849"/>
      <c r="T7" s="17"/>
      <c r="U7" s="75"/>
      <c r="V7" s="76"/>
      <c r="W7" s="76"/>
      <c r="X7" s="77"/>
      <c r="Y7" s="77"/>
      <c r="Z7" s="77"/>
      <c r="AA7" s="80"/>
      <c r="AB7" s="80"/>
      <c r="AC7" s="80"/>
      <c r="AD7" s="80"/>
      <c r="AE7" s="815" t="s">
        <v>5</v>
      </c>
      <c r="AF7" s="815" t="s">
        <v>6</v>
      </c>
      <c r="AG7" s="815" t="s">
        <v>42</v>
      </c>
      <c r="AH7" s="815" t="s">
        <v>43</v>
      </c>
      <c r="AI7" s="815" t="s">
        <v>41</v>
      </c>
      <c r="AJ7" s="897" t="s">
        <v>29</v>
      </c>
      <c r="AK7" s="898"/>
      <c r="AL7" s="871" t="s">
        <v>148</v>
      </c>
      <c r="AM7" s="867"/>
      <c r="AN7" s="868"/>
      <c r="AO7" s="871" t="s">
        <v>55</v>
      </c>
      <c r="AP7" s="868"/>
      <c r="AQ7" s="5"/>
      <c r="AR7" s="5"/>
      <c r="AS7" s="895"/>
      <c r="AT7" s="896"/>
      <c r="AU7" s="120"/>
      <c r="AV7" s="888"/>
      <c r="AW7" s="888"/>
      <c r="AX7" s="157"/>
      <c r="AY7" s="157"/>
      <c r="AZ7" s="156"/>
      <c r="BA7" s="895"/>
      <c r="BB7" s="896"/>
      <c r="BC7" s="889"/>
      <c r="BD7" s="889"/>
      <c r="BE7" s="889"/>
      <c r="BF7" s="889"/>
      <c r="BG7" s="889"/>
      <c r="BH7" s="8"/>
      <c r="BI7" s="8"/>
    </row>
    <row r="8" spans="2:61" ht="33" customHeight="1">
      <c r="B8" s="849"/>
      <c r="C8" s="849"/>
      <c r="D8" s="30"/>
      <c r="E8" s="893"/>
      <c r="F8" s="894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17"/>
      <c r="U8" s="75"/>
      <c r="V8" s="1048" t="s">
        <v>15</v>
      </c>
      <c r="W8" s="1048"/>
      <c r="X8" s="1046" t="e">
        <f>IF(VLOOKUP(AB1,#REF!,95,0)="АТП","РТ-Техприемка"," ")</f>
        <v>#REF!</v>
      </c>
      <c r="Y8" s="919"/>
      <c r="Z8" s="465" t="e">
        <f>VLOOKUP(AB1,#REF!,33,0)</f>
        <v>#REF!</v>
      </c>
      <c r="AA8" s="465" t="e">
        <f>VLOOKUP(AB1,#REF!,38,0)</f>
        <v>#REF!</v>
      </c>
      <c r="AB8" s="466"/>
      <c r="AC8" s="465" t="e">
        <f>VLOOKUP(AB1,#REF!,74,0)</f>
        <v>#REF!</v>
      </c>
      <c r="AD8" s="82"/>
      <c r="AE8" s="816"/>
      <c r="AF8" s="816"/>
      <c r="AG8" s="816"/>
      <c r="AH8" s="816"/>
      <c r="AI8" s="816"/>
      <c r="AJ8" s="54" t="s">
        <v>75</v>
      </c>
      <c r="AK8" s="54" t="s">
        <v>119</v>
      </c>
      <c r="AL8" s="872"/>
      <c r="AM8" s="869"/>
      <c r="AN8" s="870"/>
      <c r="AO8" s="872"/>
      <c r="AP8" s="870"/>
      <c r="AQ8" s="8"/>
      <c r="AR8" s="8"/>
      <c r="AS8" s="895"/>
      <c r="AT8" s="896"/>
      <c r="AU8" s="120"/>
      <c r="AV8" s="888"/>
      <c r="AW8" s="888"/>
      <c r="AX8" s="157"/>
      <c r="AY8" s="157"/>
      <c r="AZ8" s="156"/>
      <c r="BA8" s="895"/>
      <c r="BB8" s="896"/>
      <c r="BC8" s="889"/>
      <c r="BD8" s="889"/>
      <c r="BE8" s="889"/>
      <c r="BF8" s="889"/>
      <c r="BG8" s="889"/>
      <c r="BH8" s="8"/>
      <c r="BI8" s="8"/>
    </row>
    <row r="9" spans="2:61" ht="33" customHeight="1">
      <c r="B9" s="847"/>
      <c r="C9" s="847"/>
      <c r="D9" s="22"/>
      <c r="E9" s="891"/>
      <c r="F9" s="892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17"/>
      <c r="U9" s="75"/>
      <c r="V9" s="467" t="s">
        <v>179</v>
      </c>
      <c r="W9" s="1049" t="e">
        <f>IF(VLOOKUP(AB1,#REF!,118,0)="MP","приемка по правилам морского регистра",IF(VLOOKUP(AB1,#REF!,118,0)="PP","приемка по правилам речного регистра"," "))</f>
        <v>#REF!</v>
      </c>
      <c r="X9" s="1049"/>
      <c r="Y9" s="1049"/>
      <c r="Z9" s="1049"/>
      <c r="AA9" s="1049"/>
      <c r="AB9" s="1049"/>
      <c r="AC9" s="467"/>
      <c r="AD9" s="83"/>
      <c r="AE9" s="84"/>
      <c r="AF9" s="84"/>
      <c r="AG9" s="84"/>
      <c r="AH9" s="84"/>
      <c r="AI9" s="84"/>
      <c r="AJ9" s="84"/>
      <c r="AK9" s="84"/>
      <c r="AL9" s="885"/>
      <c r="AM9" s="886"/>
      <c r="AN9" s="887"/>
      <c r="AO9" s="825"/>
      <c r="AP9" s="826"/>
      <c r="AQ9" s="8"/>
      <c r="AR9" s="8"/>
      <c r="AS9" s="888"/>
      <c r="AT9" s="888"/>
      <c r="AU9" s="168"/>
      <c r="AV9" s="888"/>
      <c r="AW9" s="888"/>
      <c r="AX9" s="166"/>
      <c r="AY9" s="166"/>
      <c r="AZ9" s="166"/>
      <c r="BA9" s="888"/>
      <c r="BB9" s="888"/>
      <c r="BC9" s="889"/>
      <c r="BD9" s="889"/>
      <c r="BE9" s="889"/>
      <c r="BF9" s="889"/>
      <c r="BG9" s="889"/>
      <c r="BH9" s="8"/>
      <c r="BI9" s="8"/>
    </row>
    <row r="10" spans="2:61" ht="33" customHeight="1">
      <c r="B10" s="880" t="s">
        <v>292</v>
      </c>
      <c r="C10" s="880"/>
      <c r="D10" s="880"/>
      <c r="E10" s="880"/>
      <c r="F10" s="880"/>
      <c r="G10" s="880"/>
      <c r="H10" s="880"/>
      <c r="I10" s="880"/>
      <c r="J10" s="880"/>
      <c r="K10" s="880"/>
      <c r="L10" s="880"/>
      <c r="M10" s="880"/>
      <c r="N10" s="880"/>
      <c r="O10" s="880"/>
      <c r="P10" s="880"/>
      <c r="Q10" s="880"/>
      <c r="R10" s="880"/>
      <c r="S10" s="1"/>
      <c r="T10" s="17"/>
      <c r="U10" s="75"/>
      <c r="V10" s="1045" t="e">
        <f>VLOOKUP(AB1,#REF!,115,0)</f>
        <v>#REF!</v>
      </c>
      <c r="W10" s="1045"/>
      <c r="X10" s="1045"/>
      <c r="Y10" s="1045"/>
      <c r="Z10" s="1045"/>
      <c r="AA10" s="1045"/>
      <c r="AB10" s="1045"/>
      <c r="AC10" s="1045"/>
      <c r="AD10" s="74"/>
      <c r="AE10" s="84"/>
      <c r="AF10" s="84"/>
      <c r="AG10" s="84"/>
      <c r="AH10" s="84"/>
      <c r="AI10" s="84"/>
      <c r="AJ10" s="84"/>
      <c r="AK10" s="84"/>
      <c r="AL10" s="885"/>
      <c r="AM10" s="886"/>
      <c r="AN10" s="887"/>
      <c r="AO10" s="825"/>
      <c r="AP10" s="826"/>
      <c r="AQ10" s="8"/>
      <c r="AR10" s="8"/>
      <c r="AS10" s="890" t="s">
        <v>169</v>
      </c>
      <c r="AT10" s="890"/>
      <c r="AU10" s="890"/>
      <c r="AV10" s="890"/>
      <c r="AW10" s="890"/>
      <c r="AX10" s="890"/>
      <c r="AY10" s="890"/>
      <c r="AZ10" s="890"/>
      <c r="BA10" s="890"/>
      <c r="BB10" s="890"/>
      <c r="BC10" s="890"/>
      <c r="BD10" s="890"/>
      <c r="BE10" s="890"/>
      <c r="BF10" s="890"/>
      <c r="BG10" s="890"/>
      <c r="BH10" s="8"/>
      <c r="BI10" s="8"/>
    </row>
    <row r="11" spans="2:61" ht="33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824" t="s">
        <v>123</v>
      </c>
      <c r="R11" s="824"/>
      <c r="S11" s="824"/>
      <c r="T11" s="17"/>
      <c r="U11" s="75"/>
      <c r="V11" s="85" t="s">
        <v>0</v>
      </c>
      <c r="W11" s="1074" t="s">
        <v>1</v>
      </c>
      <c r="X11" s="1075"/>
      <c r="Y11" s="1076"/>
      <c r="Z11" s="1074"/>
      <c r="AA11" s="1075"/>
      <c r="AB11" s="1075"/>
      <c r="AC11" s="1076"/>
      <c r="AD11" s="86"/>
      <c r="AE11" s="84"/>
      <c r="AF11" s="84"/>
      <c r="AG11" s="84"/>
      <c r="AH11" s="84"/>
      <c r="AI11" s="84"/>
      <c r="AJ11" s="84"/>
      <c r="AK11" s="84"/>
      <c r="AL11" s="885"/>
      <c r="AM11" s="886"/>
      <c r="AN11" s="887"/>
      <c r="AO11" s="825"/>
      <c r="AP11" s="826"/>
      <c r="AQ11" s="8"/>
      <c r="AR11" s="8"/>
      <c r="AS11" s="805"/>
      <c r="AT11" s="805"/>
      <c r="AU11" s="805"/>
      <c r="AV11" s="805"/>
      <c r="AW11" s="805"/>
      <c r="AX11" s="805"/>
      <c r="AY11" s="805"/>
      <c r="AZ11" s="805"/>
      <c r="BA11" s="805"/>
      <c r="BB11" s="805"/>
      <c r="BC11" s="805"/>
      <c r="BD11" s="805"/>
      <c r="BE11" s="805"/>
      <c r="BF11" s="805"/>
      <c r="BG11" s="805"/>
      <c r="BH11" s="8"/>
      <c r="BI11" s="8"/>
    </row>
    <row r="12" spans="2:61" ht="33" customHeight="1">
      <c r="B12" s="853" t="s">
        <v>5</v>
      </c>
      <c r="C12" s="853"/>
      <c r="D12" s="163" t="s">
        <v>6</v>
      </c>
      <c r="E12" s="853" t="s">
        <v>13</v>
      </c>
      <c r="F12" s="853"/>
      <c r="G12" s="853" t="s">
        <v>150</v>
      </c>
      <c r="H12" s="853"/>
      <c r="I12" s="853"/>
      <c r="J12" s="853"/>
      <c r="K12" s="853"/>
      <c r="L12" s="853"/>
      <c r="M12" s="853"/>
      <c r="N12" s="853"/>
      <c r="O12" s="853"/>
      <c r="P12" s="853"/>
      <c r="Q12" s="855" t="s">
        <v>55</v>
      </c>
      <c r="R12" s="855"/>
      <c r="S12" s="855"/>
      <c r="T12" s="17"/>
      <c r="U12" s="75"/>
      <c r="V12" s="87">
        <v>5</v>
      </c>
      <c r="W12" s="1070" t="e">
        <f>VLOOKUP(AB1,#REF!,3,0)</f>
        <v>#REF!</v>
      </c>
      <c r="X12" s="1049" t="e">
        <f>VLOOKUP(AB5,#REF!,74,0)</f>
        <v>#REF!</v>
      </c>
      <c r="Y12" s="1071" t="e">
        <f>VLOOKUP(AC5,#REF!,74,0)</f>
        <v>#REF!</v>
      </c>
      <c r="Z12" s="1070"/>
      <c r="AA12" s="1049"/>
      <c r="AB12" s="1049"/>
      <c r="AC12" s="1071"/>
      <c r="AD12" s="88"/>
      <c r="AE12" s="84"/>
      <c r="AF12" s="84"/>
      <c r="AG12" s="84"/>
      <c r="AH12" s="84"/>
      <c r="AI12" s="84"/>
      <c r="AJ12" s="84"/>
      <c r="AK12" s="84"/>
      <c r="AL12" s="883"/>
      <c r="AM12" s="883"/>
      <c r="AN12" s="883"/>
      <c r="AO12" s="884"/>
      <c r="AP12" s="884"/>
      <c r="AQ12" s="8"/>
      <c r="AR12" s="8"/>
      <c r="AS12" s="836"/>
      <c r="AT12" s="836"/>
      <c r="AU12" s="836"/>
      <c r="AV12" s="836"/>
      <c r="AW12" s="836"/>
      <c r="AX12" s="836"/>
      <c r="AY12" s="836"/>
      <c r="AZ12" s="836"/>
      <c r="BA12" s="836"/>
      <c r="BB12" s="836"/>
      <c r="BC12" s="836"/>
      <c r="BD12" s="836"/>
      <c r="BE12" s="836"/>
      <c r="BF12" s="836"/>
      <c r="BG12" s="836"/>
      <c r="BH12" s="21"/>
      <c r="BI12" s="8"/>
    </row>
    <row r="13" spans="2:61" ht="33" customHeight="1">
      <c r="B13" s="847"/>
      <c r="C13" s="847"/>
      <c r="D13" s="22"/>
      <c r="E13" s="847"/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  <c r="R13" s="847"/>
      <c r="S13" s="847"/>
      <c r="T13" s="17"/>
      <c r="U13" s="75"/>
      <c r="V13" s="1072" t="s">
        <v>2</v>
      </c>
      <c r="W13" s="1072"/>
      <c r="X13" s="1072"/>
      <c r="Y13" s="1072"/>
      <c r="Z13" s="1072"/>
      <c r="AA13" s="1072"/>
      <c r="AB13" s="1072"/>
      <c r="AC13" s="1072"/>
      <c r="AD13" s="89"/>
      <c r="AE13" s="61"/>
      <c r="AF13" s="61"/>
      <c r="AG13" s="61"/>
      <c r="AH13" s="61"/>
      <c r="AI13" s="61"/>
      <c r="AJ13" s="61"/>
      <c r="AK13" s="61"/>
      <c r="AL13" s="850"/>
      <c r="AM13" s="882"/>
      <c r="AN13" s="851"/>
      <c r="AO13" s="850"/>
      <c r="AP13" s="851"/>
      <c r="AQ13" s="8"/>
      <c r="AR13" s="8"/>
      <c r="AS13" s="836"/>
      <c r="AT13" s="836"/>
      <c r="AU13" s="836"/>
      <c r="AV13" s="836"/>
      <c r="AW13" s="836"/>
      <c r="AX13" s="836"/>
      <c r="AY13" s="836"/>
      <c r="AZ13" s="836"/>
      <c r="BA13" s="836"/>
      <c r="BB13" s="836"/>
      <c r="BC13" s="836"/>
      <c r="BD13" s="836"/>
      <c r="BE13" s="836"/>
      <c r="BF13" s="836"/>
      <c r="BG13" s="836"/>
      <c r="BH13" s="6"/>
      <c r="BI13" s="8"/>
    </row>
    <row r="14" spans="2:61" ht="33" customHeight="1">
      <c r="B14" s="852"/>
      <c r="C14" s="852"/>
      <c r="D14" s="27"/>
      <c r="E14" s="852"/>
      <c r="F14" s="852"/>
      <c r="G14" s="852"/>
      <c r="H14" s="852"/>
      <c r="I14" s="852"/>
      <c r="J14" s="852"/>
      <c r="K14" s="852"/>
      <c r="L14" s="852"/>
      <c r="M14" s="852"/>
      <c r="N14" s="852"/>
      <c r="O14" s="852"/>
      <c r="P14" s="852"/>
      <c r="Q14" s="852"/>
      <c r="R14" s="852"/>
      <c r="S14" s="852"/>
      <c r="T14" s="17"/>
      <c r="U14" s="75"/>
      <c r="V14" s="1073"/>
      <c r="W14" s="1073"/>
      <c r="X14" s="1073"/>
      <c r="Y14" s="1073"/>
      <c r="Z14" s="1073"/>
      <c r="AA14" s="1073"/>
      <c r="AB14" s="1073"/>
      <c r="AC14" s="1073"/>
      <c r="AD14" s="90"/>
      <c r="AE14" s="61"/>
      <c r="AF14" s="61"/>
      <c r="AG14" s="61"/>
      <c r="AH14" s="61"/>
      <c r="AI14" s="61"/>
      <c r="AJ14" s="61"/>
      <c r="AK14" s="61"/>
      <c r="AL14" s="850"/>
      <c r="AM14" s="882"/>
      <c r="AN14" s="851"/>
      <c r="AO14" s="850"/>
      <c r="AP14" s="851"/>
      <c r="AQ14" s="8"/>
      <c r="AR14" s="8"/>
      <c r="AS14" s="859"/>
      <c r="AT14" s="859"/>
      <c r="AU14" s="859"/>
      <c r="AV14" s="859"/>
      <c r="AW14" s="859"/>
      <c r="AX14" s="859"/>
      <c r="AY14" s="859"/>
      <c r="AZ14" s="859"/>
      <c r="BA14" s="859"/>
      <c r="BB14" s="859"/>
      <c r="BC14" s="859"/>
      <c r="BD14" s="859"/>
      <c r="BE14" s="859"/>
      <c r="BF14" s="859"/>
      <c r="BG14" s="859"/>
      <c r="BH14" s="6"/>
      <c r="BI14" s="8"/>
    </row>
    <row r="15" spans="2:61" ht="33" customHeight="1">
      <c r="B15" s="852"/>
      <c r="C15" s="852"/>
      <c r="D15" s="27"/>
      <c r="E15" s="852"/>
      <c r="F15" s="852"/>
      <c r="G15" s="852"/>
      <c r="H15" s="852"/>
      <c r="I15" s="852"/>
      <c r="J15" s="852"/>
      <c r="K15" s="852"/>
      <c r="L15" s="852"/>
      <c r="M15" s="852"/>
      <c r="N15" s="852"/>
      <c r="O15" s="852"/>
      <c r="P15" s="852"/>
      <c r="Q15" s="852"/>
      <c r="R15" s="852"/>
      <c r="S15" s="852"/>
      <c r="T15" s="17"/>
      <c r="U15" s="75"/>
      <c r="V15" s="76"/>
      <c r="W15" s="91"/>
      <c r="X15" s="92"/>
      <c r="Y15" s="93"/>
      <c r="Z15" s="91"/>
      <c r="AA15" s="76"/>
      <c r="AB15" s="76"/>
      <c r="AC15" s="76"/>
      <c r="AD15" s="76"/>
      <c r="AE15" s="804" t="s">
        <v>133</v>
      </c>
      <c r="AF15" s="804"/>
      <c r="AG15" s="804"/>
      <c r="AH15" s="804"/>
      <c r="AI15" s="804"/>
      <c r="AJ15" s="804"/>
      <c r="AK15" s="804"/>
      <c r="AL15" s="804"/>
      <c r="AM15" s="804"/>
      <c r="AN15" s="804"/>
      <c r="AO15" s="804"/>
      <c r="AP15" s="804"/>
      <c r="AQ15" s="8"/>
      <c r="AR15" s="8"/>
      <c r="AS15" s="836"/>
      <c r="AT15" s="836"/>
      <c r="AU15" s="836"/>
      <c r="AV15" s="836"/>
      <c r="AW15" s="836"/>
      <c r="AX15" s="836"/>
      <c r="AY15" s="836"/>
      <c r="AZ15" s="836"/>
      <c r="BA15" s="836"/>
      <c r="BB15" s="805"/>
      <c r="BC15" s="805"/>
      <c r="BD15" s="805"/>
      <c r="BE15" s="805"/>
      <c r="BF15" s="805"/>
      <c r="BG15" s="805"/>
      <c r="BH15" s="16"/>
      <c r="BI15" s="8"/>
    </row>
    <row r="16" spans="2:61" ht="33" customHeight="1">
      <c r="B16" s="828"/>
      <c r="C16" s="828"/>
      <c r="D16" s="48"/>
      <c r="E16" s="828"/>
      <c r="F16" s="828"/>
      <c r="G16" s="828"/>
      <c r="H16" s="828"/>
      <c r="I16" s="828"/>
      <c r="J16" s="828"/>
      <c r="K16" s="828"/>
      <c r="L16" s="828"/>
      <c r="M16" s="828"/>
      <c r="N16" s="828"/>
      <c r="O16" s="828"/>
      <c r="P16" s="828"/>
      <c r="Q16" s="852"/>
      <c r="R16" s="852"/>
      <c r="S16" s="852"/>
      <c r="T16" s="17"/>
      <c r="U16" s="75" t="s">
        <v>181</v>
      </c>
      <c r="V16" s="77"/>
      <c r="W16" s="77"/>
      <c r="X16" s="77"/>
      <c r="Y16" s="77"/>
      <c r="Z16" s="77"/>
      <c r="AA16" s="77"/>
      <c r="AB16" s="76"/>
      <c r="AC16" s="76"/>
      <c r="AD16" s="76"/>
      <c r="AE16" s="882"/>
      <c r="AF16" s="882"/>
      <c r="AG16" s="882"/>
      <c r="AH16" s="882"/>
      <c r="AI16" s="882"/>
      <c r="AJ16" s="882"/>
      <c r="AK16" s="882"/>
      <c r="AL16" s="882"/>
      <c r="AM16" s="882"/>
      <c r="AN16" s="882"/>
      <c r="AO16" s="882"/>
      <c r="AP16" s="882"/>
      <c r="AQ16" s="8"/>
      <c r="AR16" s="8"/>
      <c r="AS16" s="836"/>
      <c r="AT16" s="836"/>
      <c r="AU16" s="836"/>
      <c r="AV16" s="836"/>
      <c r="AW16" s="836"/>
      <c r="AX16" s="836"/>
      <c r="AY16" s="836"/>
      <c r="AZ16" s="836"/>
      <c r="BA16" s="836"/>
      <c r="BB16" s="836"/>
      <c r="BC16" s="836"/>
      <c r="BD16" s="836"/>
      <c r="BE16" s="836"/>
      <c r="BF16" s="836"/>
      <c r="BG16" s="836"/>
      <c r="BH16" s="16"/>
      <c r="BI16" s="8"/>
    </row>
    <row r="17" spans="1:61" ht="33" customHeight="1">
      <c r="B17" s="852"/>
      <c r="C17" s="852"/>
      <c r="D17" s="27"/>
      <c r="E17" s="852"/>
      <c r="F17" s="852"/>
      <c r="G17" s="852"/>
      <c r="H17" s="852"/>
      <c r="I17" s="852"/>
      <c r="J17" s="852"/>
      <c r="K17" s="852"/>
      <c r="L17" s="852"/>
      <c r="M17" s="852"/>
      <c r="N17" s="852"/>
      <c r="O17" s="852"/>
      <c r="P17" s="852"/>
      <c r="Q17" s="852"/>
      <c r="R17" s="852"/>
      <c r="S17" s="852"/>
      <c r="T17" s="17"/>
      <c r="U17" s="75"/>
      <c r="V17" s="1051" t="s">
        <v>3</v>
      </c>
      <c r="W17" s="1051"/>
      <c r="X17" s="1069"/>
      <c r="Y17" s="1069"/>
      <c r="Z17" s="1069"/>
      <c r="AA17" s="1069"/>
      <c r="AB17" s="1069"/>
      <c r="AC17" s="1069"/>
      <c r="AD17" s="88"/>
      <c r="AE17" s="882"/>
      <c r="AF17" s="882"/>
      <c r="AG17" s="882"/>
      <c r="AH17" s="882"/>
      <c r="AI17" s="882"/>
      <c r="AJ17" s="882"/>
      <c r="AK17" s="882"/>
      <c r="AL17" s="882"/>
      <c r="AM17" s="882"/>
      <c r="AN17" s="882"/>
      <c r="AO17" s="882"/>
      <c r="AP17" s="882"/>
      <c r="AQ17" s="8"/>
      <c r="AR17" s="8"/>
      <c r="AS17" s="836"/>
      <c r="AT17" s="836"/>
      <c r="AU17" s="836"/>
      <c r="AV17" s="836"/>
      <c r="AW17" s="836"/>
      <c r="AX17" s="836"/>
      <c r="AY17" s="836"/>
      <c r="AZ17" s="836"/>
      <c r="BA17" s="836"/>
      <c r="BB17" s="836"/>
      <c r="BC17" s="836"/>
      <c r="BD17" s="836"/>
      <c r="BE17" s="836"/>
      <c r="BF17" s="836"/>
      <c r="BG17" s="836"/>
      <c r="BH17" s="16"/>
      <c r="BI17" s="8"/>
    </row>
    <row r="18" spans="1:61" ht="33" customHeight="1">
      <c r="A18" s="8"/>
      <c r="B18" s="50" t="s">
        <v>133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17"/>
      <c r="U18" s="75"/>
      <c r="V18" s="1052" t="s">
        <v>263</v>
      </c>
      <c r="W18" s="1052"/>
      <c r="X18" s="1052"/>
      <c r="Y18" s="1057"/>
      <c r="Z18" s="1057"/>
      <c r="AA18" s="182"/>
      <c r="AB18" s="182"/>
      <c r="AC18" s="182"/>
      <c r="AD18" s="94"/>
      <c r="AE18" s="882"/>
      <c r="AF18" s="882"/>
      <c r="AG18" s="882"/>
      <c r="AH18" s="882"/>
      <c r="AI18" s="882"/>
      <c r="AJ18" s="882"/>
      <c r="AK18" s="882"/>
      <c r="AL18" s="882"/>
      <c r="AM18" s="882"/>
      <c r="AN18" s="882"/>
      <c r="AO18" s="882"/>
      <c r="AP18" s="882"/>
      <c r="AQ18" s="8"/>
      <c r="AR18" s="8"/>
      <c r="AS18" s="859"/>
      <c r="AT18" s="859"/>
      <c r="AU18" s="859"/>
      <c r="AV18" s="859"/>
      <c r="AW18" s="859"/>
      <c r="AX18" s="859"/>
      <c r="AY18" s="859"/>
      <c r="AZ18" s="859"/>
      <c r="BA18" s="859"/>
      <c r="BB18" s="859"/>
      <c r="BC18" s="859"/>
      <c r="BD18" s="859"/>
      <c r="BE18" s="859"/>
      <c r="BF18" s="859"/>
      <c r="BG18" s="859"/>
      <c r="BH18" s="16"/>
      <c r="BI18" s="8"/>
    </row>
    <row r="19" spans="1:61" ht="30" customHeight="1">
      <c r="A19" s="8"/>
      <c r="B19" s="878"/>
      <c r="C19" s="852"/>
      <c r="D19" s="852"/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17"/>
      <c r="U19" s="75"/>
      <c r="V19" s="1052" t="s">
        <v>16</v>
      </c>
      <c r="W19" s="1052"/>
      <c r="X19" s="1052"/>
      <c r="Y19" s="1059"/>
      <c r="Z19" s="1059"/>
      <c r="AA19" s="474"/>
      <c r="AB19" s="474"/>
      <c r="AC19" s="474"/>
      <c r="AD19" s="95"/>
      <c r="AE19" s="879" t="s">
        <v>67</v>
      </c>
      <c r="AF19" s="879"/>
      <c r="AG19" s="879"/>
      <c r="AH19" s="879"/>
      <c r="AI19" s="879"/>
      <c r="AJ19" s="879"/>
      <c r="AK19" s="879"/>
      <c r="AL19" s="879"/>
      <c r="AM19" s="879"/>
      <c r="AN19" s="879"/>
      <c r="AO19" s="879"/>
      <c r="AP19" s="879"/>
      <c r="AQ19" s="9"/>
      <c r="AR19" s="9"/>
      <c r="AS19" s="805"/>
      <c r="AT19" s="805"/>
      <c r="AU19" s="805"/>
      <c r="AV19" s="805"/>
      <c r="AW19" s="805"/>
      <c r="AX19" s="805"/>
      <c r="AY19" s="805"/>
      <c r="AZ19" s="805"/>
      <c r="BA19" s="805"/>
      <c r="BB19" s="805"/>
      <c r="BC19" s="805"/>
      <c r="BD19" s="805"/>
      <c r="BE19" s="805"/>
      <c r="BF19" s="805"/>
      <c r="BG19" s="805"/>
      <c r="BH19" s="16"/>
      <c r="BI19" s="8"/>
    </row>
    <row r="20" spans="1:61" ht="33" customHeight="1">
      <c r="B20" s="880" t="s">
        <v>293</v>
      </c>
      <c r="C20" s="880"/>
      <c r="D20" s="880"/>
      <c r="E20" s="880"/>
      <c r="F20" s="880"/>
      <c r="G20" s="880"/>
      <c r="H20" s="880"/>
      <c r="I20" s="880"/>
      <c r="J20" s="880"/>
      <c r="K20" s="880"/>
      <c r="L20" s="880"/>
      <c r="M20" s="880"/>
      <c r="N20" s="880"/>
      <c r="O20" s="880"/>
      <c r="P20" s="880"/>
      <c r="Q20" s="880"/>
      <c r="R20" s="880"/>
      <c r="S20" s="880"/>
      <c r="T20" s="17"/>
      <c r="U20" s="75"/>
      <c r="V20" s="1052" t="s">
        <v>270</v>
      </c>
      <c r="W20" s="1052"/>
      <c r="X20" s="469"/>
      <c r="Y20" s="1058"/>
      <c r="Z20" s="1058"/>
      <c r="AA20" s="464"/>
      <c r="AB20" s="464"/>
      <c r="AC20" s="464"/>
      <c r="AD20" s="88"/>
      <c r="AE20" s="55"/>
      <c r="AF20" s="97"/>
      <c r="AG20" s="97"/>
      <c r="AH20" s="97"/>
      <c r="AI20" s="97"/>
      <c r="AJ20" s="97"/>
      <c r="AK20" s="97"/>
      <c r="AL20" s="97"/>
      <c r="AM20" s="97"/>
      <c r="AN20" s="881" t="s">
        <v>109</v>
      </c>
      <c r="AO20" s="881"/>
      <c r="AP20" s="881"/>
      <c r="AQ20" s="10"/>
      <c r="AR20" s="10"/>
      <c r="AS20" s="836"/>
      <c r="AT20" s="836"/>
      <c r="AU20" s="836"/>
      <c r="AV20" s="836"/>
      <c r="AW20" s="836"/>
      <c r="AX20" s="836"/>
      <c r="AY20" s="836"/>
      <c r="AZ20" s="836"/>
      <c r="BA20" s="836"/>
      <c r="BB20" s="836"/>
      <c r="BC20" s="836"/>
      <c r="BD20" s="836"/>
      <c r="BE20" s="836"/>
      <c r="BF20" s="836"/>
      <c r="BG20" s="836"/>
      <c r="BH20" s="16"/>
      <c r="BI20" s="8"/>
    </row>
    <row r="21" spans="1:61" ht="33" customHeight="1">
      <c r="B21" s="874" t="s">
        <v>86</v>
      </c>
      <c r="C21" s="874"/>
      <c r="D21" s="874"/>
      <c r="E21" s="874"/>
      <c r="F21" s="874"/>
      <c r="G21" s="874"/>
      <c r="H21" s="874"/>
      <c r="I21" s="874"/>
      <c r="J21" s="874"/>
      <c r="K21" s="874"/>
      <c r="L21" s="874"/>
      <c r="M21" s="874"/>
      <c r="N21" s="874"/>
      <c r="O21" s="874"/>
      <c r="P21" s="874"/>
      <c r="Q21" s="874"/>
      <c r="R21" s="874"/>
      <c r="S21" s="874"/>
      <c r="T21" s="17"/>
      <c r="U21" s="75"/>
      <c r="V21" s="1052" t="s">
        <v>35</v>
      </c>
      <c r="W21" s="1052"/>
      <c r="X21" s="1052"/>
      <c r="Y21" s="1055"/>
      <c r="Z21" s="1056"/>
      <c r="AA21" s="1056"/>
      <c r="AB21" s="1056"/>
      <c r="AC21" s="1056"/>
      <c r="AD21" s="96"/>
      <c r="AE21" s="875" t="s">
        <v>5</v>
      </c>
      <c r="AF21" s="875" t="s">
        <v>6</v>
      </c>
      <c r="AG21" s="861" t="s">
        <v>44</v>
      </c>
      <c r="AH21" s="877"/>
      <c r="AI21" s="861" t="s">
        <v>45</v>
      </c>
      <c r="AJ21" s="862"/>
      <c r="AK21" s="863" t="s">
        <v>35</v>
      </c>
      <c r="AL21" s="864"/>
      <c r="AM21" s="867" t="s">
        <v>148</v>
      </c>
      <c r="AN21" s="868"/>
      <c r="AO21" s="871" t="s">
        <v>55</v>
      </c>
      <c r="AP21" s="868"/>
      <c r="AQ21" s="11"/>
      <c r="AR21" s="11"/>
      <c r="AS21" s="836"/>
      <c r="AT21" s="836"/>
      <c r="AU21" s="836"/>
      <c r="AV21" s="836"/>
      <c r="AW21" s="836"/>
      <c r="AX21" s="836"/>
      <c r="AY21" s="836"/>
      <c r="AZ21" s="836"/>
      <c r="BA21" s="836"/>
      <c r="BB21" s="836"/>
      <c r="BC21" s="836"/>
      <c r="BD21" s="836"/>
      <c r="BE21" s="836"/>
      <c r="BF21" s="836"/>
      <c r="BG21" s="836"/>
      <c r="BH21" s="12"/>
      <c r="BI21" s="8"/>
    </row>
    <row r="22" spans="1:61" ht="39" customHeight="1">
      <c r="B22" s="873"/>
      <c r="C22" s="873"/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873"/>
      <c r="S22" s="873"/>
      <c r="T22" s="17"/>
      <c r="U22" s="75"/>
      <c r="V22" s="1052" t="s">
        <v>36</v>
      </c>
      <c r="W22" s="1052"/>
      <c r="X22" s="186" t="e">
        <f>AB38</f>
        <v>#REF!</v>
      </c>
      <c r="Y22" s="98"/>
      <c r="Z22" s="471"/>
      <c r="AA22" s="1061"/>
      <c r="AB22" s="1061"/>
      <c r="AC22" s="471"/>
      <c r="AD22" s="99"/>
      <c r="AE22" s="876"/>
      <c r="AF22" s="876"/>
      <c r="AG22" s="69" t="s">
        <v>90</v>
      </c>
      <c r="AH22" s="330" t="s">
        <v>274</v>
      </c>
      <c r="AI22" s="53" t="s">
        <v>90</v>
      </c>
      <c r="AJ22" s="331" t="s">
        <v>274</v>
      </c>
      <c r="AK22" s="865"/>
      <c r="AL22" s="866"/>
      <c r="AM22" s="869"/>
      <c r="AN22" s="870"/>
      <c r="AO22" s="872"/>
      <c r="AP22" s="870"/>
      <c r="AQ22" s="11"/>
      <c r="AR22" s="11"/>
      <c r="AS22" s="859"/>
      <c r="AT22" s="859"/>
      <c r="AU22" s="859"/>
      <c r="AV22" s="859"/>
      <c r="AW22" s="859"/>
      <c r="AX22" s="859"/>
      <c r="AY22" s="859"/>
      <c r="AZ22" s="859"/>
      <c r="BA22" s="859"/>
      <c r="BB22" s="859"/>
      <c r="BC22" s="859"/>
      <c r="BD22" s="859"/>
      <c r="BE22" s="859"/>
      <c r="BF22" s="859"/>
      <c r="BG22" s="859"/>
      <c r="BH22" s="16"/>
      <c r="BI22" s="8"/>
    </row>
    <row r="23" spans="1:61" ht="33" customHeight="1">
      <c r="B23" s="860"/>
      <c r="C23" s="860"/>
      <c r="D23" s="860"/>
      <c r="E23" s="860"/>
      <c r="F23" s="860"/>
      <c r="G23" s="860"/>
      <c r="H23" s="860"/>
      <c r="I23" s="860"/>
      <c r="J23" s="860"/>
      <c r="K23" s="860"/>
      <c r="L23" s="860"/>
      <c r="M23" s="860"/>
      <c r="N23" s="860"/>
      <c r="O23" s="860"/>
      <c r="P23" s="860"/>
      <c r="Q23" s="860"/>
      <c r="R23" s="860"/>
      <c r="S23" s="860"/>
      <c r="T23" s="17"/>
      <c r="U23" s="75"/>
      <c r="V23" s="1053" t="s">
        <v>271</v>
      </c>
      <c r="W23" s="1053"/>
      <c r="X23" s="1057">
        <f>V1</f>
        <v>31841947</v>
      </c>
      <c r="Y23" s="1057"/>
      <c r="Z23" s="1057"/>
      <c r="AA23" s="476" t="s">
        <v>296</v>
      </c>
      <c r="AB23" s="1057">
        <f>W1</f>
        <v>1</v>
      </c>
      <c r="AC23" s="1057"/>
      <c r="AD23" s="96"/>
      <c r="AE23" s="101"/>
      <c r="AF23" s="101"/>
      <c r="AG23" s="61"/>
      <c r="AH23" s="61"/>
      <c r="AI23" s="61"/>
      <c r="AJ23" s="61"/>
      <c r="AK23" s="854"/>
      <c r="AL23" s="854"/>
      <c r="AM23" s="854"/>
      <c r="AN23" s="854"/>
      <c r="AO23" s="854"/>
      <c r="AP23" s="854"/>
      <c r="AQ23" s="11"/>
      <c r="AR23" s="11"/>
      <c r="AS23" s="859"/>
      <c r="AT23" s="859"/>
      <c r="AU23" s="859"/>
      <c r="AV23" s="859"/>
      <c r="AW23" s="859"/>
      <c r="AX23" s="859"/>
      <c r="AY23" s="859"/>
      <c r="AZ23" s="859"/>
      <c r="BA23" s="859"/>
      <c r="BB23" s="859"/>
      <c r="BC23" s="859"/>
      <c r="BD23" s="859"/>
      <c r="BE23" s="859"/>
      <c r="BF23" s="859"/>
      <c r="BG23" s="859"/>
      <c r="BH23" s="16"/>
      <c r="BI23" s="8"/>
    </row>
    <row r="24" spans="1:61" ht="33" customHeight="1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1"/>
      <c r="P24" s="31"/>
      <c r="Q24" s="804" t="s">
        <v>142</v>
      </c>
      <c r="R24" s="804"/>
      <c r="S24" s="804"/>
      <c r="T24" s="17"/>
      <c r="U24" s="75"/>
      <c r="V24" s="1067" t="s">
        <v>38</v>
      </c>
      <c r="W24" s="1067"/>
      <c r="X24" s="1054" t="e">
        <f>VLOOKUP(AB1,#REF!,109,0)</f>
        <v>#REF!</v>
      </c>
      <c r="Y24" s="1054"/>
      <c r="Z24" s="1054"/>
      <c r="AA24" s="1054"/>
      <c r="AB24" s="1054"/>
      <c r="AC24" s="1054"/>
      <c r="AD24" s="100"/>
      <c r="AE24" s="101"/>
      <c r="AF24" s="101"/>
      <c r="AG24" s="61"/>
      <c r="AH24" s="61"/>
      <c r="AI24" s="61"/>
      <c r="AJ24" s="61"/>
      <c r="AK24" s="854"/>
      <c r="AL24" s="854"/>
      <c r="AM24" s="854"/>
      <c r="AN24" s="854"/>
      <c r="AO24" s="854"/>
      <c r="AP24" s="854"/>
      <c r="AQ24" s="13"/>
      <c r="AR24" s="13"/>
      <c r="AS24" s="805"/>
      <c r="AT24" s="805"/>
      <c r="AU24" s="805"/>
      <c r="AV24" s="805"/>
      <c r="AW24" s="805"/>
      <c r="AX24" s="805"/>
      <c r="AY24" s="805"/>
      <c r="AZ24" s="805"/>
      <c r="BA24" s="805"/>
      <c r="BB24" s="805"/>
      <c r="BC24" s="805"/>
      <c r="BD24" s="805"/>
      <c r="BE24" s="805"/>
      <c r="BF24" s="805"/>
      <c r="BG24" s="805"/>
      <c r="BH24" s="16"/>
      <c r="BI24" s="8"/>
    </row>
    <row r="25" spans="1:61" ht="32.25" customHeight="1">
      <c r="B25" s="853" t="s">
        <v>5</v>
      </c>
      <c r="C25" s="853"/>
      <c r="D25" s="163" t="s">
        <v>6</v>
      </c>
      <c r="E25" s="853" t="s">
        <v>23</v>
      </c>
      <c r="F25" s="853"/>
      <c r="G25" s="853" t="s">
        <v>87</v>
      </c>
      <c r="H25" s="853"/>
      <c r="I25" s="853" t="s">
        <v>88</v>
      </c>
      <c r="J25" s="853"/>
      <c r="K25" s="853" t="s">
        <v>89</v>
      </c>
      <c r="L25" s="853"/>
      <c r="M25" s="856" t="s">
        <v>150</v>
      </c>
      <c r="N25" s="857"/>
      <c r="O25" s="857"/>
      <c r="P25" s="858"/>
      <c r="Q25" s="855" t="s">
        <v>55</v>
      </c>
      <c r="R25" s="855"/>
      <c r="S25" s="855"/>
      <c r="T25" s="17"/>
      <c r="U25" s="75"/>
      <c r="V25" s="472"/>
      <c r="W25" s="472"/>
      <c r="X25" s="102"/>
      <c r="Y25" s="102"/>
      <c r="Z25" s="102"/>
      <c r="AA25" s="102"/>
      <c r="AB25" s="102"/>
      <c r="AC25" s="102"/>
      <c r="AD25" s="100"/>
      <c r="AE25" s="101"/>
      <c r="AF25" s="101"/>
      <c r="AG25" s="61"/>
      <c r="AH25" s="61"/>
      <c r="AI25" s="61"/>
      <c r="AJ25" s="61"/>
      <c r="AK25" s="854"/>
      <c r="AL25" s="854"/>
      <c r="AM25" s="854"/>
      <c r="AN25" s="854"/>
      <c r="AO25" s="854"/>
      <c r="AP25" s="854"/>
      <c r="AQ25" s="13"/>
      <c r="AR25" s="13"/>
      <c r="AS25" s="805"/>
      <c r="AT25" s="805"/>
      <c r="AU25" s="805"/>
      <c r="AV25" s="805"/>
      <c r="AW25" s="805"/>
      <c r="AX25" s="805"/>
      <c r="AY25" s="805"/>
      <c r="AZ25" s="805"/>
      <c r="BA25" s="805"/>
      <c r="BB25" s="805"/>
      <c r="BC25" s="805"/>
      <c r="BD25" s="805"/>
      <c r="BE25" s="805"/>
      <c r="BF25" s="805"/>
      <c r="BG25" s="805"/>
      <c r="BH25" s="16"/>
      <c r="BI25" s="8"/>
    </row>
    <row r="26" spans="1:61" ht="33" customHeight="1">
      <c r="B26" s="853"/>
      <c r="C26" s="853"/>
      <c r="D26" s="47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53"/>
      <c r="S26" s="853"/>
      <c r="T26" s="17"/>
      <c r="U26" s="75"/>
      <c r="V26" s="1052" t="s">
        <v>11</v>
      </c>
      <c r="W26" s="1052"/>
      <c r="X26" s="183" t="s">
        <v>65</v>
      </c>
      <c r="Y26" s="103"/>
      <c r="Z26" s="103"/>
      <c r="AA26" s="103"/>
      <c r="AB26" s="103"/>
      <c r="AC26" s="103"/>
      <c r="AD26" s="104"/>
      <c r="AE26" s="101"/>
      <c r="AF26" s="101"/>
      <c r="AG26" s="61"/>
      <c r="AH26" s="61"/>
      <c r="AI26" s="61"/>
      <c r="AJ26" s="61"/>
      <c r="AK26" s="854"/>
      <c r="AL26" s="854"/>
      <c r="AM26" s="854"/>
      <c r="AN26" s="854"/>
      <c r="AO26" s="854"/>
      <c r="AP26" s="854"/>
      <c r="AQ26" s="13"/>
      <c r="AR26" s="13"/>
      <c r="AS26" s="836"/>
      <c r="AT26" s="836"/>
      <c r="AU26" s="836"/>
      <c r="AV26" s="836"/>
      <c r="AW26" s="836"/>
      <c r="AX26" s="836"/>
      <c r="AY26" s="836"/>
      <c r="AZ26" s="836"/>
      <c r="BA26" s="836"/>
      <c r="BB26" s="836"/>
      <c r="BC26" s="836"/>
      <c r="BD26" s="836"/>
      <c r="BE26" s="836"/>
      <c r="BF26" s="836"/>
      <c r="BG26" s="836"/>
      <c r="BH26" s="19"/>
      <c r="BI26" s="8"/>
    </row>
    <row r="27" spans="1:61" ht="33" customHeight="1">
      <c r="B27" s="852"/>
      <c r="C27" s="852"/>
      <c r="D27" s="27"/>
      <c r="E27" s="852"/>
      <c r="F27" s="852"/>
      <c r="G27" s="852"/>
      <c r="H27" s="852"/>
      <c r="I27" s="852"/>
      <c r="J27" s="852"/>
      <c r="K27" s="852"/>
      <c r="L27" s="852"/>
      <c r="M27" s="852"/>
      <c r="N27" s="852"/>
      <c r="O27" s="852"/>
      <c r="P27" s="852"/>
      <c r="Q27" s="852"/>
      <c r="R27" s="852"/>
      <c r="S27" s="852"/>
      <c r="T27" s="17"/>
      <c r="U27" s="75"/>
      <c r="V27" s="1053" t="s">
        <v>53</v>
      </c>
      <c r="W27" s="1053"/>
      <c r="X27" s="1045" t="e">
        <f>VLOOKUP(AB1,#REF!,41,0)</f>
        <v>#REF!</v>
      </c>
      <c r="Y27" s="1045"/>
      <c r="Z27" s="1045"/>
      <c r="AA27" s="1045"/>
      <c r="AB27" s="1045"/>
      <c r="AC27" s="1045"/>
      <c r="AD27" s="96"/>
      <c r="AE27" s="101"/>
      <c r="AF27" s="101"/>
      <c r="AG27" s="101"/>
      <c r="AH27" s="101"/>
      <c r="AI27" s="101"/>
      <c r="AJ27" s="101"/>
      <c r="AK27" s="850"/>
      <c r="AL27" s="851"/>
      <c r="AM27" s="850"/>
      <c r="AN27" s="851"/>
      <c r="AO27" s="850"/>
      <c r="AP27" s="851"/>
      <c r="AQ27" s="11"/>
      <c r="AR27" s="11"/>
      <c r="AS27" s="805"/>
      <c r="AT27" s="805"/>
      <c r="AU27" s="805"/>
      <c r="AV27" s="805"/>
      <c r="AW27" s="805"/>
      <c r="AX27" s="805"/>
      <c r="AY27" s="805"/>
      <c r="AZ27" s="805"/>
      <c r="BA27" s="805"/>
      <c r="BB27" s="805"/>
      <c r="BC27" s="805"/>
      <c r="BD27" s="805"/>
      <c r="BE27" s="805"/>
      <c r="BF27" s="805"/>
      <c r="BG27" s="805"/>
      <c r="BH27" s="16"/>
      <c r="BI27" s="8"/>
    </row>
    <row r="28" spans="1:61" ht="33" customHeight="1">
      <c r="B28" s="849"/>
      <c r="C28" s="849"/>
      <c r="D28" s="30"/>
      <c r="E28" s="849"/>
      <c r="F28" s="849"/>
      <c r="G28" s="849"/>
      <c r="H28" s="849"/>
      <c r="I28" s="849"/>
      <c r="J28" s="849"/>
      <c r="K28" s="849"/>
      <c r="L28" s="849"/>
      <c r="M28" s="849"/>
      <c r="N28" s="849"/>
      <c r="O28" s="849"/>
      <c r="P28" s="849"/>
      <c r="Q28" s="849"/>
      <c r="R28" s="849"/>
      <c r="S28" s="849"/>
      <c r="T28" s="17"/>
      <c r="U28" s="75"/>
      <c r="V28" s="470"/>
      <c r="W28" s="470"/>
      <c r="X28" s="1045" t="e">
        <f>VLOOKUP(AB1,#REF!,8,0)</f>
        <v>#REF!</v>
      </c>
      <c r="Y28" s="1045"/>
      <c r="Z28" s="1045"/>
      <c r="AA28" s="1045"/>
      <c r="AB28" s="1045"/>
      <c r="AC28" s="1045"/>
      <c r="AD28" s="104"/>
      <c r="AE28" s="101"/>
      <c r="AF28" s="101"/>
      <c r="AG28" s="101"/>
      <c r="AH28" s="101"/>
      <c r="AI28" s="101"/>
      <c r="AJ28" s="101"/>
      <c r="AK28" s="850"/>
      <c r="AL28" s="851"/>
      <c r="AM28" s="850"/>
      <c r="AN28" s="851"/>
      <c r="AO28" s="850"/>
      <c r="AP28" s="851"/>
      <c r="AQ28" s="8"/>
      <c r="AR28" s="8"/>
      <c r="AS28" s="805"/>
      <c r="AT28" s="805"/>
      <c r="AU28" s="805"/>
      <c r="AV28" s="805"/>
      <c r="AW28" s="805"/>
      <c r="AX28" s="805"/>
      <c r="AY28" s="805"/>
      <c r="AZ28" s="805"/>
      <c r="BA28" s="805"/>
      <c r="BB28" s="805"/>
      <c r="BC28" s="805"/>
      <c r="BD28" s="805"/>
      <c r="BE28" s="805"/>
      <c r="BF28" s="805"/>
      <c r="BG28" s="805"/>
      <c r="BH28" s="16"/>
      <c r="BI28" s="8"/>
    </row>
    <row r="29" spans="1:61" ht="33" customHeight="1">
      <c r="B29" s="847"/>
      <c r="C29" s="847"/>
      <c r="D29" s="22"/>
      <c r="E29" s="847"/>
      <c r="F29" s="847"/>
      <c r="G29" s="847"/>
      <c r="H29" s="847"/>
      <c r="I29" s="847"/>
      <c r="J29" s="847"/>
      <c r="K29" s="847"/>
      <c r="L29" s="847"/>
      <c r="M29" s="847"/>
      <c r="N29" s="847"/>
      <c r="O29" s="847"/>
      <c r="P29" s="847"/>
      <c r="Q29" s="847"/>
      <c r="R29" s="847"/>
      <c r="S29" s="847"/>
      <c r="T29" s="17"/>
      <c r="U29" s="75"/>
      <c r="V29" s="466"/>
      <c r="W29" s="466"/>
      <c r="X29" s="473"/>
      <c r="Y29" s="473"/>
      <c r="Z29" s="473"/>
      <c r="AA29" s="473"/>
      <c r="AB29" s="473"/>
      <c r="AC29" s="473"/>
      <c r="AD29" s="88"/>
      <c r="AE29" s="848" t="s">
        <v>276</v>
      </c>
      <c r="AF29" s="848"/>
      <c r="AG29" s="848"/>
      <c r="AH29" s="848"/>
      <c r="AI29" s="848"/>
      <c r="AJ29" s="848"/>
      <c r="AK29" s="848"/>
      <c r="AL29" s="848"/>
      <c r="AM29" s="848"/>
      <c r="AN29" s="848"/>
      <c r="AO29" s="848"/>
      <c r="AP29" s="848"/>
      <c r="AQ29" s="17"/>
      <c r="AR29" s="17"/>
      <c r="AS29" s="805"/>
      <c r="AT29" s="805"/>
      <c r="AU29" s="805"/>
      <c r="AV29" s="805"/>
      <c r="AW29" s="805"/>
      <c r="AX29" s="805"/>
      <c r="AY29" s="805"/>
      <c r="AZ29" s="805"/>
      <c r="BA29" s="805"/>
      <c r="BB29" s="805"/>
      <c r="BC29" s="805"/>
      <c r="BD29" s="805"/>
      <c r="BE29" s="805"/>
      <c r="BF29" s="805"/>
      <c r="BG29" s="805"/>
      <c r="BH29" s="16"/>
      <c r="BI29" s="8"/>
    </row>
    <row r="30" spans="1:61" ht="33" customHeight="1">
      <c r="B30" s="847"/>
      <c r="C30" s="847"/>
      <c r="D30" s="22"/>
      <c r="E30" s="847"/>
      <c r="F30" s="847"/>
      <c r="G30" s="847"/>
      <c r="H30" s="847"/>
      <c r="I30" s="847"/>
      <c r="J30" s="847"/>
      <c r="K30" s="847"/>
      <c r="L30" s="847"/>
      <c r="M30" s="847"/>
      <c r="N30" s="847"/>
      <c r="O30" s="847"/>
      <c r="P30" s="847"/>
      <c r="Q30" s="847"/>
      <c r="R30" s="847"/>
      <c r="S30" s="847"/>
      <c r="T30" s="17"/>
      <c r="U30" s="75"/>
      <c r="V30" s="466" t="s">
        <v>39</v>
      </c>
      <c r="W30" s="466"/>
      <c r="X30" s="1045" t="e">
        <f>VLOOKUP(AB1,#REF!,2,0)</f>
        <v>#REF!</v>
      </c>
      <c r="Y30" s="1045"/>
      <c r="Z30" s="466"/>
      <c r="AA30" s="466"/>
      <c r="AB30" s="473"/>
      <c r="AC30" s="473"/>
      <c r="AD30" s="88"/>
      <c r="AE30" s="846" t="s">
        <v>69</v>
      </c>
      <c r="AF30" s="846"/>
      <c r="AG30" s="846"/>
      <c r="AH30" s="846"/>
      <c r="AI30" s="846"/>
      <c r="AJ30" s="846"/>
      <c r="AK30" s="846"/>
      <c r="AL30" s="846"/>
      <c r="AM30" s="846"/>
      <c r="AN30" s="846"/>
      <c r="AO30" s="846"/>
      <c r="AP30" s="846"/>
      <c r="AQ30" s="14"/>
      <c r="AR30" s="14"/>
      <c r="AS30" s="805"/>
      <c r="AT30" s="805"/>
      <c r="AU30" s="805"/>
      <c r="AV30" s="805"/>
      <c r="AW30" s="805"/>
      <c r="AX30" s="805"/>
      <c r="AY30" s="805"/>
      <c r="AZ30" s="805"/>
      <c r="BA30" s="805"/>
      <c r="BB30" s="805"/>
      <c r="BC30" s="805"/>
      <c r="BD30" s="805"/>
      <c r="BE30" s="805"/>
      <c r="BF30" s="805"/>
      <c r="BG30" s="805"/>
      <c r="BH30" s="16"/>
      <c r="BI30" s="8"/>
    </row>
    <row r="31" spans="1:61" ht="33" customHeight="1">
      <c r="B31" s="847"/>
      <c r="C31" s="847"/>
      <c r="D31" s="22"/>
      <c r="E31" s="847"/>
      <c r="F31" s="847"/>
      <c r="G31" s="847"/>
      <c r="H31" s="847"/>
      <c r="I31" s="847"/>
      <c r="J31" s="847"/>
      <c r="K31" s="847"/>
      <c r="L31" s="847"/>
      <c r="M31" s="847"/>
      <c r="N31" s="847"/>
      <c r="O31" s="847"/>
      <c r="P31" s="847"/>
      <c r="Q31" s="847"/>
      <c r="R31" s="847"/>
      <c r="S31" s="847"/>
      <c r="T31" s="17"/>
      <c r="U31" s="75"/>
      <c r="V31" s="470" t="s">
        <v>12</v>
      </c>
      <c r="W31" s="1065" t="e">
        <f>VLOOKUP(AB1,#REF!,113,0)</f>
        <v>#REF!</v>
      </c>
      <c r="X31" s="1065"/>
      <c r="Y31" s="1065"/>
      <c r="Z31" s="1065"/>
      <c r="AA31" s="1065"/>
      <c r="AB31" s="1065"/>
      <c r="AC31" s="1065"/>
      <c r="AD31" s="82"/>
      <c r="AE31" s="58"/>
      <c r="AF31" s="58"/>
      <c r="AG31" s="58"/>
      <c r="AH31" s="58"/>
      <c r="AI31" s="58"/>
      <c r="AJ31" s="58"/>
      <c r="AK31" s="58"/>
      <c r="AL31" s="58"/>
      <c r="AM31" s="58"/>
      <c r="AN31" s="843" t="s">
        <v>98</v>
      </c>
      <c r="AO31" s="843"/>
      <c r="AP31" s="843"/>
      <c r="AQ31" s="16"/>
      <c r="AR31" s="16"/>
      <c r="AS31" s="805"/>
      <c r="AT31" s="805"/>
      <c r="AU31" s="805"/>
      <c r="AV31" s="805"/>
      <c r="AW31" s="805"/>
      <c r="AX31" s="805"/>
      <c r="AY31" s="805"/>
      <c r="AZ31" s="805"/>
      <c r="BA31" s="805"/>
      <c r="BB31" s="805"/>
      <c r="BC31" s="805"/>
      <c r="BD31" s="805"/>
      <c r="BE31" s="805"/>
      <c r="BF31" s="805"/>
      <c r="BG31" s="805"/>
      <c r="BH31" s="16"/>
      <c r="BI31" s="8"/>
    </row>
    <row r="32" spans="1:61" ht="33" customHeight="1">
      <c r="B32" s="181" t="s">
        <v>134</v>
      </c>
      <c r="C32" s="181"/>
      <c r="D32" s="844"/>
      <c r="E32" s="819"/>
      <c r="F32" s="190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7"/>
      <c r="U32" s="75"/>
      <c r="V32" s="106"/>
      <c r="W32" s="1066"/>
      <c r="X32" s="1066"/>
      <c r="Y32" s="1066"/>
      <c r="Z32" s="1066"/>
      <c r="AA32" s="1066"/>
      <c r="AB32" s="1066"/>
      <c r="AC32" s="1066"/>
      <c r="AD32" s="106"/>
      <c r="AE32" s="817" t="s">
        <v>5</v>
      </c>
      <c r="AF32" s="817" t="s">
        <v>6</v>
      </c>
      <c r="AG32" s="817" t="s">
        <v>20</v>
      </c>
      <c r="AH32" s="817" t="s">
        <v>46</v>
      </c>
      <c r="AI32" s="845" t="s">
        <v>21</v>
      </c>
      <c r="AJ32" s="845"/>
      <c r="AK32" s="845"/>
      <c r="AL32" s="817" t="s">
        <v>34</v>
      </c>
      <c r="AM32" s="817" t="s">
        <v>149</v>
      </c>
      <c r="AN32" s="817"/>
      <c r="AO32" s="817" t="s">
        <v>147</v>
      </c>
      <c r="AP32" s="817"/>
      <c r="AQ32" s="16"/>
      <c r="AR32" s="16"/>
      <c r="AS32" s="805"/>
      <c r="AT32" s="805"/>
      <c r="AU32" s="805"/>
      <c r="AV32" s="805"/>
      <c r="AW32" s="805"/>
      <c r="AX32" s="805"/>
      <c r="AY32" s="805"/>
      <c r="AZ32" s="805"/>
      <c r="BA32" s="805"/>
      <c r="BB32" s="805"/>
      <c r="BC32" s="805"/>
      <c r="BD32" s="805"/>
      <c r="BE32" s="805"/>
      <c r="BF32" s="805"/>
      <c r="BG32" s="805"/>
      <c r="BH32" s="16"/>
      <c r="BI32" s="8"/>
    </row>
    <row r="33" spans="2:61" ht="33" customHeight="1">
      <c r="B33" s="837"/>
      <c r="C33" s="837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  <c r="O33" s="837"/>
      <c r="P33" s="837"/>
      <c r="Q33" s="837"/>
      <c r="R33" s="837"/>
      <c r="S33" s="837"/>
      <c r="T33" s="17"/>
      <c r="U33" s="75"/>
      <c r="W33" s="1066"/>
      <c r="X33" s="1066"/>
      <c r="Y33" s="1066"/>
      <c r="Z33" s="1066"/>
      <c r="AA33" s="1066"/>
      <c r="AB33" s="1066"/>
      <c r="AC33" s="1066"/>
      <c r="AD33" s="88"/>
      <c r="AE33" s="817"/>
      <c r="AF33" s="817"/>
      <c r="AG33" s="817"/>
      <c r="AH33" s="817"/>
      <c r="AI33" s="54" t="s">
        <v>92</v>
      </c>
      <c r="AJ33" s="162" t="s">
        <v>93</v>
      </c>
      <c r="AK33" s="54" t="s">
        <v>94</v>
      </c>
      <c r="AL33" s="817"/>
      <c r="AM33" s="817"/>
      <c r="AN33" s="817"/>
      <c r="AO33" s="817"/>
      <c r="AP33" s="817"/>
      <c r="AQ33" s="25"/>
      <c r="AR33" s="25"/>
      <c r="AS33" s="805"/>
      <c r="AT33" s="805"/>
      <c r="AU33" s="805"/>
      <c r="AV33" s="805"/>
      <c r="AW33" s="805"/>
      <c r="AX33" s="805"/>
      <c r="AY33" s="805"/>
      <c r="AZ33" s="805"/>
      <c r="BA33" s="805"/>
      <c r="BB33" s="805"/>
      <c r="BC33" s="805"/>
      <c r="BD33" s="805"/>
      <c r="BE33" s="805"/>
      <c r="BF33" s="805"/>
      <c r="BG33" s="805"/>
    </row>
    <row r="34" spans="2:61" ht="33" customHeight="1">
      <c r="B34" s="838"/>
      <c r="C34" s="838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17"/>
      <c r="U34" s="75"/>
      <c r="W34" s="1066"/>
      <c r="X34" s="1066"/>
      <c r="Y34" s="1066"/>
      <c r="Z34" s="1066"/>
      <c r="AA34" s="1066"/>
      <c r="AB34" s="1066"/>
      <c r="AC34" s="1066"/>
      <c r="AD34" s="88"/>
      <c r="AE34" s="34"/>
      <c r="AF34" s="34"/>
      <c r="AG34" s="34"/>
      <c r="AH34" s="34"/>
      <c r="AI34" s="34"/>
      <c r="AJ34" s="34"/>
      <c r="AK34" s="34"/>
      <c r="AL34" s="34"/>
      <c r="AM34" s="839"/>
      <c r="AN34" s="840"/>
      <c r="AO34" s="841"/>
      <c r="AP34" s="842"/>
      <c r="AQ34" s="25"/>
      <c r="AR34" s="25"/>
      <c r="AS34" s="805"/>
      <c r="AT34" s="805"/>
      <c r="AU34" s="805"/>
      <c r="AV34" s="805"/>
      <c r="AW34" s="805"/>
      <c r="AX34" s="805"/>
      <c r="AY34" s="805"/>
      <c r="AZ34" s="805"/>
      <c r="BA34" s="805"/>
      <c r="BB34" s="805"/>
      <c r="BC34" s="805"/>
      <c r="BD34" s="805"/>
      <c r="BE34" s="805"/>
      <c r="BF34" s="805"/>
      <c r="BG34" s="805"/>
    </row>
    <row r="35" spans="2:61" ht="33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6"/>
      <c r="U35" s="96"/>
      <c r="W35" s="1066"/>
      <c r="X35" s="1066"/>
      <c r="Y35" s="1066"/>
      <c r="Z35" s="1066"/>
      <c r="AA35" s="1066"/>
      <c r="AB35" s="1066"/>
      <c r="AC35" s="1066"/>
      <c r="AD35" s="106"/>
      <c r="AE35" s="34"/>
      <c r="AF35" s="34"/>
      <c r="AG35" s="34"/>
      <c r="AH35" s="34"/>
      <c r="AI35" s="34"/>
      <c r="AJ35" s="34"/>
      <c r="AK35" s="34"/>
      <c r="AL35" s="34"/>
      <c r="AM35" s="809"/>
      <c r="AN35" s="809"/>
      <c r="AO35" s="828"/>
      <c r="AP35" s="828"/>
      <c r="AQ35" s="26"/>
      <c r="AR35" s="26"/>
      <c r="AS35" s="805"/>
      <c r="AT35" s="805"/>
      <c r="AU35" s="805"/>
      <c r="AV35" s="805"/>
      <c r="AW35" s="805"/>
      <c r="AX35" s="805"/>
      <c r="AY35" s="805"/>
      <c r="AZ35" s="805"/>
      <c r="BA35" s="805"/>
      <c r="BB35" s="805"/>
      <c r="BC35" s="805"/>
      <c r="BD35" s="805"/>
      <c r="BE35" s="805"/>
      <c r="BF35" s="805"/>
      <c r="BG35" s="805"/>
    </row>
    <row r="36" spans="2:61" ht="33" customHeight="1">
      <c r="B36" s="49"/>
      <c r="C36" s="49"/>
      <c r="D36" s="49"/>
      <c r="E36" s="49"/>
      <c r="F36" s="49"/>
      <c r="G36" s="49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33"/>
      <c r="U36" s="432"/>
      <c r="W36" s="1066"/>
      <c r="X36" s="1066"/>
      <c r="Y36" s="1066"/>
      <c r="Z36" s="1066"/>
      <c r="AA36" s="1066"/>
      <c r="AB36" s="1066"/>
      <c r="AC36" s="1066"/>
      <c r="AD36" s="106"/>
      <c r="AE36" s="34"/>
      <c r="AF36" s="34"/>
      <c r="AG36" s="34"/>
      <c r="AH36" s="34"/>
      <c r="AI36" s="34"/>
      <c r="AJ36" s="34"/>
      <c r="AK36" s="34"/>
      <c r="AL36" s="34"/>
      <c r="AM36" s="438"/>
      <c r="AN36" s="439"/>
      <c r="AO36" s="436"/>
      <c r="AP36" s="437"/>
      <c r="AQ36" s="433"/>
      <c r="AR36" s="433"/>
      <c r="AS36" s="435"/>
      <c r="AT36" s="435"/>
      <c r="AU36" s="435"/>
      <c r="AV36" s="435"/>
      <c r="AW36" s="435"/>
      <c r="AX36" s="435"/>
      <c r="AY36" s="435"/>
      <c r="AZ36" s="435"/>
      <c r="BA36" s="435"/>
      <c r="BB36" s="435"/>
      <c r="BC36" s="435"/>
      <c r="BD36" s="435"/>
      <c r="BE36" s="435"/>
      <c r="BF36" s="435"/>
      <c r="BG36" s="435"/>
    </row>
    <row r="37" spans="2:61" ht="33" customHeight="1"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33"/>
      <c r="U37" s="432"/>
      <c r="W37" s="1066"/>
      <c r="X37" s="1066"/>
      <c r="Y37" s="1066"/>
      <c r="Z37" s="1066"/>
      <c r="AA37" s="1066"/>
      <c r="AB37" s="1066"/>
      <c r="AC37" s="1066"/>
      <c r="AD37" s="106"/>
      <c r="AE37" s="34"/>
      <c r="AF37" s="34"/>
      <c r="AG37" s="34"/>
      <c r="AH37" s="34"/>
      <c r="AI37" s="34"/>
      <c r="AJ37" s="34"/>
      <c r="AK37" s="34"/>
      <c r="AL37" s="34"/>
      <c r="AM37" s="438"/>
      <c r="AN37" s="439"/>
      <c r="AO37" s="436"/>
      <c r="AP37" s="437"/>
      <c r="AQ37" s="433"/>
      <c r="AR37" s="433"/>
      <c r="AS37" s="435"/>
      <c r="AT37" s="435"/>
      <c r="AU37" s="435"/>
      <c r="AV37" s="435"/>
      <c r="AW37" s="435"/>
      <c r="AX37" s="435"/>
      <c r="AY37" s="435"/>
      <c r="AZ37" s="435"/>
      <c r="BA37" s="435"/>
      <c r="BB37" s="435"/>
      <c r="BC37" s="435"/>
      <c r="BD37" s="435"/>
      <c r="BE37" s="435"/>
      <c r="BF37" s="435"/>
      <c r="BG37" s="435"/>
    </row>
    <row r="38" spans="2:61" ht="33" customHeight="1">
      <c r="B38" s="829" t="s">
        <v>54</v>
      </c>
      <c r="C38" s="830"/>
      <c r="D38" s="830"/>
      <c r="E38" s="830"/>
      <c r="F38" s="831"/>
      <c r="G38" s="835"/>
      <c r="H38" s="835"/>
      <c r="I38" s="835"/>
      <c r="J38" s="835"/>
      <c r="K38" s="835"/>
      <c r="L38" s="835"/>
      <c r="M38" s="835"/>
      <c r="N38" s="835"/>
      <c r="O38" s="835"/>
      <c r="P38" s="835"/>
      <c r="Q38" s="835"/>
      <c r="R38" s="835"/>
      <c r="S38" s="835"/>
      <c r="T38" s="434"/>
      <c r="U38" s="75"/>
      <c r="V38" s="471" t="s">
        <v>243</v>
      </c>
      <c r="W38" s="471"/>
      <c r="X38" s="475" t="e">
        <f>VLOOKUP(AB1,#REF!,88,0)</f>
        <v>#REF!</v>
      </c>
      <c r="Y38" s="473"/>
      <c r="Z38" s="471" t="s">
        <v>240</v>
      </c>
      <c r="AA38" s="107"/>
      <c r="AB38" s="1062" t="e">
        <f>X39*X38/100</f>
        <v>#REF!</v>
      </c>
      <c r="AC38" s="1062"/>
      <c r="AD38" s="76"/>
      <c r="AE38" s="46"/>
      <c r="AF38" s="46"/>
      <c r="AG38" s="46"/>
      <c r="AH38" s="46"/>
      <c r="AI38" s="46"/>
      <c r="AJ38" s="46"/>
      <c r="AK38" s="46"/>
      <c r="AL38" s="46"/>
      <c r="AM38" s="825"/>
      <c r="AN38" s="826"/>
      <c r="AO38" s="825"/>
      <c r="AP38" s="826"/>
      <c r="AQ38" s="440"/>
      <c r="AR38" s="440"/>
      <c r="AS38" s="836"/>
      <c r="AT38" s="836"/>
      <c r="AU38" s="836"/>
      <c r="AV38" s="836"/>
      <c r="AW38" s="836"/>
      <c r="AX38" s="836"/>
      <c r="AY38" s="836"/>
      <c r="AZ38" s="836"/>
      <c r="BA38" s="836"/>
      <c r="BB38" s="836"/>
      <c r="BC38" s="836"/>
      <c r="BD38" s="836"/>
      <c r="BE38" s="836"/>
      <c r="BF38" s="836"/>
      <c r="BG38" s="836"/>
    </row>
    <row r="39" spans="2:61" ht="33" customHeight="1">
      <c r="B39" s="832"/>
      <c r="C39" s="833"/>
      <c r="D39" s="833"/>
      <c r="E39" s="833"/>
      <c r="F39" s="834"/>
      <c r="G39" s="835"/>
      <c r="H39" s="835"/>
      <c r="I39" s="835"/>
      <c r="J39" s="835"/>
      <c r="K39" s="835"/>
      <c r="L39" s="835"/>
      <c r="M39" s="835"/>
      <c r="N39" s="835"/>
      <c r="O39" s="835"/>
      <c r="P39" s="835"/>
      <c r="Q39" s="835"/>
      <c r="R39" s="835"/>
      <c r="S39" s="835"/>
      <c r="T39" s="17"/>
      <c r="U39" s="75"/>
      <c r="V39" s="1061" t="s">
        <v>61</v>
      </c>
      <c r="W39" s="1061"/>
      <c r="X39" s="188">
        <f>AB39*AA1</f>
        <v>314.86685999999997</v>
      </c>
      <c r="Y39" s="467"/>
      <c r="Z39" s="1061" t="s">
        <v>241</v>
      </c>
      <c r="AA39" s="1061"/>
      <c r="AB39" s="1057">
        <v>20</v>
      </c>
      <c r="AC39" s="1057"/>
      <c r="AD39" s="88"/>
      <c r="AE39" s="46"/>
      <c r="AF39" s="46"/>
      <c r="AG39" s="46"/>
      <c r="AH39" s="46"/>
      <c r="AI39" s="46"/>
      <c r="AJ39" s="46"/>
      <c r="AK39" s="46"/>
      <c r="AL39" s="46"/>
      <c r="AM39" s="825"/>
      <c r="AN39" s="826"/>
      <c r="AO39" s="825"/>
      <c r="AP39" s="826"/>
      <c r="AQ39" s="16"/>
      <c r="AR39" s="16"/>
      <c r="AS39" s="805"/>
      <c r="AT39" s="805"/>
      <c r="AU39" s="805"/>
      <c r="AV39" s="805"/>
      <c r="AW39" s="805"/>
      <c r="AX39" s="805"/>
      <c r="AY39" s="805"/>
      <c r="AZ39" s="805"/>
      <c r="BA39" s="805"/>
      <c r="BB39" s="805"/>
      <c r="BC39" s="805"/>
      <c r="BD39" s="805"/>
      <c r="BE39" s="805"/>
      <c r="BF39" s="805"/>
      <c r="BG39" s="805"/>
      <c r="BH39" s="16"/>
      <c r="BI39" s="8"/>
    </row>
    <row r="40" spans="2:61" ht="33" customHeight="1">
      <c r="B40" s="808" t="s">
        <v>5</v>
      </c>
      <c r="C40" s="808"/>
      <c r="D40" s="808"/>
      <c r="E40" s="808"/>
      <c r="F40" s="808"/>
      <c r="G40" s="808" t="s">
        <v>55</v>
      </c>
      <c r="H40" s="808"/>
      <c r="I40" s="808"/>
      <c r="J40" s="808"/>
      <c r="K40" s="808"/>
      <c r="L40" s="808"/>
      <c r="M40" s="808"/>
      <c r="N40" s="808"/>
      <c r="O40" s="808"/>
      <c r="P40" s="808"/>
      <c r="Q40" s="808"/>
      <c r="R40" s="808"/>
      <c r="S40" s="808"/>
      <c r="T40" s="17"/>
      <c r="U40" s="75"/>
      <c r="V40" s="98" t="s">
        <v>62</v>
      </c>
      <c r="W40" s="98"/>
      <c r="X40" s="98"/>
      <c r="Y40" s="98"/>
      <c r="Z40" s="98" t="s">
        <v>242</v>
      </c>
      <c r="AA40" s="98"/>
      <c r="AB40" s="108"/>
      <c r="AC40" s="108"/>
      <c r="AD40" s="88"/>
      <c r="AE40" s="827" t="s">
        <v>135</v>
      </c>
      <c r="AF40" s="827"/>
      <c r="AG40" s="827"/>
      <c r="AH40" s="827"/>
      <c r="AI40" s="827"/>
      <c r="AJ40" s="827"/>
      <c r="AK40" s="827"/>
      <c r="AL40" s="827"/>
      <c r="AM40" s="827"/>
      <c r="AN40" s="827"/>
      <c r="AO40" s="827"/>
      <c r="AP40" s="827"/>
      <c r="AQ40" s="9"/>
      <c r="AR40" s="9"/>
      <c r="AS40" s="805"/>
      <c r="AT40" s="805"/>
      <c r="AU40" s="805"/>
      <c r="AV40" s="805"/>
      <c r="AW40" s="805"/>
      <c r="AX40" s="805"/>
      <c r="AY40" s="805"/>
      <c r="AZ40" s="805"/>
      <c r="BA40" s="805"/>
      <c r="BB40" s="805"/>
      <c r="BC40" s="805"/>
      <c r="BD40" s="805"/>
      <c r="BE40" s="805"/>
      <c r="BF40" s="805"/>
      <c r="BG40" s="805"/>
      <c r="BH40" s="8"/>
      <c r="BI40" s="8"/>
    </row>
    <row r="41" spans="2:61" ht="33" customHeight="1">
      <c r="B41" s="822" t="s">
        <v>105</v>
      </c>
      <c r="C41" s="822"/>
      <c r="D41" s="822"/>
      <c r="E41" s="822"/>
      <c r="F41" s="822"/>
      <c r="G41" s="822"/>
      <c r="H41" s="822"/>
      <c r="I41" s="822"/>
      <c r="J41" s="822"/>
      <c r="K41" s="822"/>
      <c r="L41" s="822"/>
      <c r="M41" s="822"/>
      <c r="N41" s="822"/>
      <c r="O41" s="822"/>
      <c r="P41" s="822"/>
      <c r="Q41" s="822"/>
      <c r="R41" s="822"/>
      <c r="S41" s="822"/>
      <c r="T41" s="17"/>
      <c r="U41" s="75"/>
      <c r="V41" s="76"/>
      <c r="W41" s="76"/>
      <c r="AD41" s="88"/>
      <c r="AE41" s="822" t="s">
        <v>277</v>
      </c>
      <c r="AF41" s="822"/>
      <c r="AG41" s="822"/>
      <c r="AH41" s="822"/>
      <c r="AI41" s="822"/>
      <c r="AJ41" s="822"/>
      <c r="AK41" s="822"/>
      <c r="AL41" s="822"/>
      <c r="AM41" s="822"/>
      <c r="AN41" s="822"/>
      <c r="AO41" s="822"/>
      <c r="AP41" s="822"/>
      <c r="AQ41" s="11"/>
      <c r="AR41" s="11"/>
      <c r="AS41" s="823" t="s">
        <v>268</v>
      </c>
      <c r="AT41" s="823"/>
      <c r="AU41" s="823"/>
      <c r="AV41" s="823"/>
      <c r="AW41" s="823"/>
      <c r="AX41" s="823"/>
      <c r="AY41" s="823"/>
      <c r="AZ41" s="823"/>
      <c r="BA41" s="823"/>
      <c r="BB41" s="823"/>
      <c r="BC41" s="823"/>
      <c r="BD41" s="823"/>
      <c r="BE41" s="823"/>
      <c r="BF41" s="823"/>
      <c r="BG41" s="823"/>
      <c r="BH41" s="8"/>
      <c r="BI41" s="8"/>
    </row>
    <row r="42" spans="2:61" ht="33" customHeight="1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824" t="s">
        <v>143</v>
      </c>
      <c r="R42" s="824"/>
      <c r="S42" s="824"/>
      <c r="T42" s="17"/>
      <c r="U42" s="75"/>
      <c r="V42" s="76"/>
      <c r="W42" s="76"/>
      <c r="X42" s="471" t="s">
        <v>269</v>
      </c>
      <c r="Y42" s="471"/>
      <c r="Z42" s="471"/>
      <c r="AA42" s="471"/>
      <c r="AB42" s="1064" t="s">
        <v>182</v>
      </c>
      <c r="AC42" s="1064"/>
      <c r="AD42" s="76"/>
      <c r="AE42" s="55" t="s">
        <v>26</v>
      </c>
      <c r="AF42" s="55"/>
      <c r="AG42" s="55"/>
      <c r="AH42" s="55"/>
      <c r="AI42" s="55" t="s">
        <v>44</v>
      </c>
      <c r="AJ42" s="55"/>
      <c r="AK42" s="55"/>
      <c r="AL42" s="55"/>
      <c r="AM42" s="55"/>
      <c r="AN42" s="55" t="s">
        <v>144</v>
      </c>
      <c r="AO42" s="55"/>
      <c r="AP42" s="55"/>
      <c r="AQ42" s="11"/>
      <c r="AR42" s="11"/>
      <c r="AS42" s="805"/>
      <c r="AT42" s="805"/>
      <c r="AU42" s="805"/>
      <c r="AV42" s="805"/>
      <c r="AW42" s="805"/>
      <c r="AX42" s="805"/>
      <c r="AY42" s="805"/>
      <c r="AZ42" s="805"/>
      <c r="BA42" s="805"/>
      <c r="BB42" s="805"/>
      <c r="BC42" s="805"/>
      <c r="BD42" s="805"/>
      <c r="BE42" s="805"/>
      <c r="BF42" s="805"/>
      <c r="BG42" s="805"/>
      <c r="BH42" s="8"/>
      <c r="BI42" s="8"/>
    </row>
    <row r="43" spans="2:61" ht="33" customHeight="1">
      <c r="B43" s="818" t="s">
        <v>106</v>
      </c>
      <c r="C43" s="819"/>
      <c r="D43" s="819"/>
      <c r="E43" s="819"/>
      <c r="F43" s="819"/>
      <c r="G43" s="819"/>
      <c r="H43" s="819"/>
      <c r="I43" s="819"/>
      <c r="J43" s="819"/>
      <c r="K43" s="819"/>
      <c r="L43" s="819"/>
      <c r="M43" s="819"/>
      <c r="N43" s="819"/>
      <c r="O43" s="819"/>
      <c r="P43" s="820"/>
      <c r="Q43" s="818" t="s">
        <v>107</v>
      </c>
      <c r="R43" s="819"/>
      <c r="S43" s="820"/>
      <c r="T43" s="17"/>
      <c r="U43" s="75"/>
      <c r="V43" s="77"/>
      <c r="W43" s="77"/>
      <c r="Z43" s="334" t="s">
        <v>272</v>
      </c>
      <c r="AA43" s="334" t="s">
        <v>131</v>
      </c>
      <c r="AB43" s="1060" t="s">
        <v>273</v>
      </c>
      <c r="AC43" s="1060"/>
      <c r="AD43" s="76"/>
      <c r="AE43" s="32"/>
      <c r="AF43" s="32"/>
      <c r="AG43" s="32"/>
      <c r="AH43" s="32"/>
      <c r="AI43" s="32"/>
      <c r="AJ43" s="32"/>
      <c r="AK43" s="32"/>
      <c r="AL43" s="32"/>
      <c r="AM43" s="32"/>
      <c r="AN43" s="821" t="s">
        <v>110</v>
      </c>
      <c r="AO43" s="821"/>
      <c r="AP43" s="821"/>
      <c r="AQ43" s="11"/>
      <c r="AR43" s="11"/>
      <c r="AS43" s="805"/>
      <c r="AT43" s="805"/>
      <c r="AU43" s="805"/>
      <c r="AV43" s="805"/>
      <c r="AW43" s="805"/>
      <c r="AX43" s="805"/>
      <c r="AY43" s="805"/>
      <c r="AZ43" s="805"/>
      <c r="BA43" s="805"/>
      <c r="BB43" s="805"/>
      <c r="BC43" s="805"/>
      <c r="BD43" s="805"/>
      <c r="BE43" s="805"/>
      <c r="BF43" s="805"/>
      <c r="BG43" s="805"/>
      <c r="BH43" s="8"/>
      <c r="BI43" s="8"/>
    </row>
    <row r="44" spans="2:61" ht="33" customHeight="1">
      <c r="B44" s="808" t="s">
        <v>108</v>
      </c>
      <c r="C44" s="808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8"/>
      <c r="S44" s="808"/>
      <c r="T44" s="17"/>
      <c r="U44" s="75"/>
      <c r="V44" s="77"/>
      <c r="W44" s="77"/>
      <c r="AD44" s="76"/>
      <c r="AE44" s="817" t="s">
        <v>5</v>
      </c>
      <c r="AF44" s="815" t="s">
        <v>6</v>
      </c>
      <c r="AG44" s="813" t="s">
        <v>278</v>
      </c>
      <c r="AH44" s="814"/>
      <c r="AI44" s="813" t="s">
        <v>279</v>
      </c>
      <c r="AJ44" s="814"/>
      <c r="AK44" s="813" t="s">
        <v>29</v>
      </c>
      <c r="AL44" s="814"/>
      <c r="AM44" s="815" t="s">
        <v>22</v>
      </c>
      <c r="AN44" s="817" t="s">
        <v>150</v>
      </c>
      <c r="AO44" s="817"/>
      <c r="AP44" s="817" t="s">
        <v>55</v>
      </c>
      <c r="AQ44" s="11"/>
      <c r="AR44" s="11"/>
      <c r="AS44" s="805"/>
      <c r="AT44" s="805"/>
      <c r="AU44" s="805"/>
      <c r="AV44" s="805"/>
      <c r="AW44" s="805"/>
      <c r="AX44" s="805"/>
      <c r="AY44" s="805"/>
      <c r="AZ44" s="805"/>
      <c r="BA44" s="805"/>
      <c r="BB44" s="805"/>
      <c r="BC44" s="805"/>
      <c r="BD44" s="805"/>
      <c r="BE44" s="805"/>
      <c r="BF44" s="805"/>
      <c r="BG44" s="805"/>
      <c r="BH44" s="8"/>
      <c r="BI44" s="8"/>
    </row>
    <row r="45" spans="2:61" ht="33" customHeight="1">
      <c r="B45" s="808" t="s">
        <v>56</v>
      </c>
      <c r="C45" s="808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808"/>
      <c r="Q45" s="808"/>
      <c r="R45" s="808"/>
      <c r="S45" s="808"/>
      <c r="T45" s="17"/>
      <c r="U45" s="75"/>
      <c r="V45" s="77"/>
      <c r="W45" s="77"/>
      <c r="X45" s="1063" t="s">
        <v>237</v>
      </c>
      <c r="Y45" s="1063"/>
      <c r="Z45" s="103"/>
      <c r="AA45" s="473"/>
      <c r="AB45" s="1064"/>
      <c r="AC45" s="1064"/>
      <c r="AD45" s="76"/>
      <c r="AE45" s="817"/>
      <c r="AF45" s="816"/>
      <c r="AG45" s="65" t="s">
        <v>71</v>
      </c>
      <c r="AH45" s="65" t="s">
        <v>28</v>
      </c>
      <c r="AI45" s="65" t="s">
        <v>71</v>
      </c>
      <c r="AJ45" s="65" t="s">
        <v>28</v>
      </c>
      <c r="AK45" s="65" t="s">
        <v>75</v>
      </c>
      <c r="AL45" s="65" t="s">
        <v>76</v>
      </c>
      <c r="AM45" s="816"/>
      <c r="AN45" s="817"/>
      <c r="AO45" s="817"/>
      <c r="AP45" s="817"/>
      <c r="AQ45" s="11"/>
      <c r="AR45" s="11"/>
      <c r="AS45" s="805"/>
      <c r="AT45" s="805"/>
      <c r="AU45" s="805"/>
      <c r="AV45" s="805"/>
      <c r="AW45" s="805"/>
      <c r="AX45" s="805"/>
      <c r="AY45" s="805"/>
      <c r="AZ45" s="805"/>
      <c r="BA45" s="805"/>
      <c r="BB45" s="805"/>
      <c r="BC45" s="805"/>
      <c r="BD45" s="805"/>
      <c r="BE45" s="805"/>
      <c r="BF45" s="805"/>
      <c r="BG45" s="805"/>
      <c r="BH45" s="8"/>
      <c r="BI45" s="8"/>
    </row>
    <row r="46" spans="2:61" ht="33" customHeight="1">
      <c r="B46" s="808"/>
      <c r="C46" s="808"/>
      <c r="D46" s="808"/>
      <c r="E46" s="808"/>
      <c r="F46" s="808"/>
      <c r="G46" s="808"/>
      <c r="H46" s="808"/>
      <c r="I46" s="808"/>
      <c r="J46" s="808"/>
      <c r="K46" s="808"/>
      <c r="L46" s="808"/>
      <c r="M46" s="808"/>
      <c r="N46" s="808"/>
      <c r="O46" s="808"/>
      <c r="P46" s="808"/>
      <c r="Q46" s="808"/>
      <c r="R46" s="808"/>
      <c r="S46" s="808"/>
      <c r="T46" s="17"/>
      <c r="U46" s="75"/>
      <c r="V46" s="77"/>
      <c r="W46" s="77"/>
      <c r="X46" s="77"/>
      <c r="Y46" s="77"/>
      <c r="Z46" s="334" t="s">
        <v>272</v>
      </c>
      <c r="AA46" s="334" t="s">
        <v>131</v>
      </c>
      <c r="AB46" s="1060" t="s">
        <v>273</v>
      </c>
      <c r="AC46" s="1060"/>
      <c r="AD46" s="76"/>
      <c r="AE46" s="34"/>
      <c r="AF46" s="46"/>
      <c r="AG46" s="46"/>
      <c r="AH46" s="46"/>
      <c r="AI46" s="46"/>
      <c r="AJ46" s="34"/>
      <c r="AK46" s="113"/>
      <c r="AL46" s="113"/>
      <c r="AM46" s="158"/>
      <c r="AN46" s="809"/>
      <c r="AO46" s="809"/>
      <c r="AP46" s="160"/>
      <c r="AQ46" s="13"/>
      <c r="AR46" s="13"/>
      <c r="AS46" s="805"/>
      <c r="AT46" s="805"/>
      <c r="AU46" s="805"/>
      <c r="AV46" s="805"/>
      <c r="AW46" s="805"/>
      <c r="AX46" s="805"/>
      <c r="AY46" s="805"/>
      <c r="AZ46" s="805"/>
      <c r="BA46" s="805"/>
      <c r="BB46" s="805"/>
      <c r="BC46" s="805"/>
      <c r="BD46" s="805"/>
      <c r="BE46" s="805"/>
      <c r="BF46" s="805"/>
      <c r="BG46" s="805"/>
      <c r="BH46" s="8"/>
      <c r="BI46" s="8"/>
    </row>
    <row r="47" spans="2:61" ht="33" customHeight="1">
      <c r="B47" s="810"/>
      <c r="C47" s="811"/>
      <c r="D47" s="811"/>
      <c r="E47" s="811"/>
      <c r="F47" s="811"/>
      <c r="G47" s="811"/>
      <c r="H47" s="811"/>
      <c r="I47" s="811"/>
      <c r="J47" s="811"/>
      <c r="K47" s="811"/>
      <c r="L47" s="811"/>
      <c r="M47" s="811"/>
      <c r="N47" s="811"/>
      <c r="O47" s="811"/>
      <c r="P47" s="811"/>
      <c r="Q47" s="811"/>
      <c r="R47" s="811"/>
      <c r="S47" s="812"/>
      <c r="T47" s="17"/>
      <c r="U47" s="75"/>
      <c r="V47" s="77"/>
      <c r="W47" s="77"/>
      <c r="X47" s="77"/>
      <c r="Y47" s="77"/>
      <c r="Z47" s="76"/>
      <c r="AA47" s="77"/>
      <c r="AB47" s="77"/>
      <c r="AC47" s="76"/>
      <c r="AD47" s="76"/>
      <c r="AE47" s="34"/>
      <c r="AF47" s="113"/>
      <c r="AG47" s="113"/>
      <c r="AH47" s="113"/>
      <c r="AI47" s="113"/>
      <c r="AJ47" s="34"/>
      <c r="AK47" s="113"/>
      <c r="AL47" s="113"/>
      <c r="AM47" s="158"/>
      <c r="AN47" s="809"/>
      <c r="AO47" s="809"/>
      <c r="AP47" s="160"/>
      <c r="AQ47" s="13"/>
      <c r="AR47" s="13"/>
      <c r="AS47" s="805"/>
      <c r="AT47" s="805"/>
      <c r="AU47" s="805"/>
      <c r="AV47" s="805"/>
      <c r="AW47" s="805"/>
      <c r="AX47" s="805"/>
      <c r="AY47" s="805"/>
      <c r="AZ47" s="805"/>
      <c r="BA47" s="805"/>
      <c r="BB47" s="805"/>
      <c r="BC47" s="805"/>
      <c r="BD47" s="805"/>
      <c r="BE47" s="805"/>
      <c r="BF47" s="805"/>
      <c r="BG47" s="805"/>
      <c r="BH47" s="8"/>
      <c r="BI47" s="8"/>
    </row>
    <row r="48" spans="2:61" ht="33" customHeight="1">
      <c r="D48" s="8"/>
      <c r="Q48" s="8"/>
      <c r="R48" s="8"/>
      <c r="S48" s="8"/>
      <c r="T48" s="17"/>
      <c r="U48" s="75"/>
      <c r="V48" s="76"/>
      <c r="W48" s="76"/>
      <c r="X48" s="76"/>
      <c r="Y48" s="76"/>
      <c r="Z48" s="76"/>
      <c r="AA48" s="76"/>
      <c r="AB48" s="109" t="s">
        <v>266</v>
      </c>
      <c r="AC48" s="110"/>
      <c r="AD48" s="110"/>
      <c r="AE48" s="804" t="s">
        <v>133</v>
      </c>
      <c r="AF48" s="804"/>
      <c r="AG48" s="804"/>
      <c r="AH48" s="804"/>
      <c r="AI48" s="804"/>
      <c r="AJ48" s="804"/>
      <c r="AK48" s="804"/>
      <c r="AL48" s="804"/>
      <c r="AM48" s="804"/>
      <c r="AN48" s="804"/>
      <c r="AO48" s="804"/>
      <c r="AP48" s="804"/>
      <c r="AQ48" s="13"/>
      <c r="AR48" s="13"/>
      <c r="AS48" s="805"/>
      <c r="AT48" s="805"/>
      <c r="AU48" s="805"/>
      <c r="AV48" s="805"/>
      <c r="AW48" s="805"/>
      <c r="AX48" s="805"/>
      <c r="AY48" s="805"/>
      <c r="AZ48" s="805"/>
      <c r="BA48" s="805"/>
      <c r="BB48" s="805"/>
      <c r="BC48" s="805"/>
      <c r="BD48" s="805"/>
      <c r="BE48" s="805"/>
      <c r="BF48" s="805"/>
      <c r="BG48" s="805"/>
    </row>
    <row r="49" spans="3:59" ht="33" customHeight="1">
      <c r="C49" s="3"/>
      <c r="D49" s="3"/>
      <c r="E49" s="3"/>
      <c r="F49" s="3"/>
      <c r="G49" s="13"/>
      <c r="H49" s="13"/>
      <c r="I49" s="13"/>
      <c r="J49" s="13"/>
      <c r="K49" s="13"/>
      <c r="L49" s="13"/>
      <c r="P49" s="23"/>
      <c r="Q49" s="23"/>
      <c r="R49" s="23"/>
      <c r="S49" s="23"/>
      <c r="T49" s="24"/>
      <c r="U49" s="111"/>
      <c r="V49" s="76"/>
      <c r="W49" s="76"/>
      <c r="X49" s="76"/>
      <c r="Y49" s="76"/>
      <c r="Z49" s="76"/>
      <c r="AA49" s="76"/>
      <c r="AB49" s="76"/>
      <c r="AC49" s="76"/>
      <c r="AD49" s="76"/>
      <c r="AE49" s="804"/>
      <c r="AF49" s="804"/>
      <c r="AG49" s="804"/>
      <c r="AH49" s="804"/>
      <c r="AI49" s="804"/>
      <c r="AJ49" s="804"/>
      <c r="AK49" s="804"/>
      <c r="AL49" s="804"/>
      <c r="AM49" s="804"/>
      <c r="AN49" s="804"/>
      <c r="AO49" s="804"/>
      <c r="AP49" s="804"/>
      <c r="AQ49" s="8"/>
      <c r="AR49" s="8"/>
      <c r="AS49" s="805"/>
      <c r="AT49" s="805"/>
      <c r="AU49" s="805"/>
      <c r="AV49" s="805"/>
      <c r="AW49" s="805"/>
      <c r="AX49" s="805"/>
      <c r="AY49" s="805"/>
      <c r="AZ49" s="805"/>
      <c r="BA49" s="805"/>
      <c r="BB49" s="805"/>
      <c r="BC49" s="805"/>
      <c r="BD49" s="805"/>
      <c r="BE49" s="805"/>
      <c r="BF49" s="805"/>
      <c r="BG49" s="805"/>
    </row>
    <row r="50" spans="3:59" ht="34.9" customHeight="1">
      <c r="T50" s="24"/>
      <c r="U50" s="111"/>
      <c r="V50" s="76"/>
      <c r="W50" s="76"/>
      <c r="X50" s="76"/>
      <c r="Y50" s="76"/>
      <c r="Z50" s="76"/>
      <c r="AA50" s="76"/>
      <c r="AC50" s="76"/>
      <c r="AD50" s="76"/>
    </row>
    <row r="51" spans="3:59" ht="34.9" customHeight="1">
      <c r="C51" s="325" t="s">
        <v>182</v>
      </c>
      <c r="T51" s="17"/>
      <c r="U51" s="75"/>
      <c r="Z51" s="76"/>
      <c r="AA51" s="76"/>
      <c r="AB51" s="76"/>
      <c r="AC51" s="76"/>
      <c r="AD51" s="76"/>
    </row>
    <row r="52" spans="3:59" ht="34.9" customHeight="1">
      <c r="C52" s="325" t="s">
        <v>183</v>
      </c>
      <c r="T52" s="17"/>
      <c r="U52" s="75"/>
      <c r="AA52" s="76"/>
      <c r="AB52" s="76"/>
      <c r="AC52" s="76"/>
      <c r="AD52" s="76"/>
    </row>
    <row r="53" spans="3:59" ht="34.9" customHeight="1">
      <c r="C53" s="325" t="s">
        <v>358</v>
      </c>
      <c r="T53" s="17"/>
      <c r="U53" s="75"/>
      <c r="Z53" s="76"/>
    </row>
    <row r="54" spans="3:59" ht="40.5" customHeight="1">
      <c r="C54" s="325" t="s">
        <v>184</v>
      </c>
      <c r="T54" s="17"/>
      <c r="U54" s="17"/>
    </row>
    <row r="55" spans="3:59" ht="48" customHeight="1">
      <c r="C55" s="326" t="s">
        <v>185</v>
      </c>
      <c r="T55" s="17"/>
      <c r="U55" s="17"/>
    </row>
    <row r="56" spans="3:59" ht="34.9" customHeight="1">
      <c r="C56" s="326" t="s">
        <v>264</v>
      </c>
      <c r="T56" s="17"/>
      <c r="U56" s="17"/>
    </row>
    <row r="57" spans="3:59" ht="34.9" customHeight="1">
      <c r="T57" s="17"/>
      <c r="U57" s="17"/>
    </row>
    <row r="58" spans="3:59" ht="34.9" customHeight="1">
      <c r="T58" s="17"/>
      <c r="U58" s="17"/>
    </row>
    <row r="59" spans="3:59" ht="34.9" customHeight="1">
      <c r="T59" s="17"/>
      <c r="U59" s="17"/>
    </row>
    <row r="60" spans="3:59" ht="34.9" customHeight="1">
      <c r="T60" s="17"/>
      <c r="U60" s="17"/>
    </row>
    <row r="61" spans="3:59" ht="34.9" customHeight="1">
      <c r="T61" s="17"/>
      <c r="U61" s="17"/>
    </row>
    <row r="62" spans="3:59" ht="34.9" customHeight="1">
      <c r="T62" s="24"/>
      <c r="U62" s="24"/>
    </row>
    <row r="63" spans="3:59" ht="34.9" customHeight="1">
      <c r="T63" s="16"/>
      <c r="U63" s="16"/>
    </row>
    <row r="64" spans="3:59" ht="34.9" customHeight="1">
      <c r="T64" s="16"/>
      <c r="U64" s="16"/>
    </row>
    <row r="65" spans="2:42" ht="34.9" customHeight="1">
      <c r="T65" s="16"/>
      <c r="U65" s="16"/>
    </row>
    <row r="66" spans="2:42" ht="34.9" customHeight="1">
      <c r="T66" s="16"/>
      <c r="U66" s="16"/>
    </row>
    <row r="67" spans="2:42" ht="34.9" customHeight="1">
      <c r="T67" s="16"/>
      <c r="U67" s="16"/>
    </row>
    <row r="68" spans="2:42" ht="34.9" customHeight="1">
      <c r="T68" s="16"/>
      <c r="U68" s="16"/>
    </row>
    <row r="69" spans="2:42" ht="34.9" customHeight="1">
      <c r="T69" s="17"/>
      <c r="U69" s="17"/>
    </row>
    <row r="70" spans="2:42" ht="34.9" customHeight="1">
      <c r="T70" s="17"/>
      <c r="U70" s="17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</row>
    <row r="71" spans="2:42" ht="34.9" customHeight="1">
      <c r="T71" s="15"/>
      <c r="U71" s="15"/>
      <c r="AE71" s="75"/>
      <c r="AF71" s="75"/>
      <c r="AG71" s="75"/>
      <c r="AH71" s="75"/>
      <c r="AI71" s="75"/>
      <c r="AJ71" s="75"/>
      <c r="AK71" s="75"/>
      <c r="AL71" s="75"/>
      <c r="AM71" s="75"/>
      <c r="AN71" s="75"/>
      <c r="AO71" s="75"/>
      <c r="AP71" s="75"/>
    </row>
    <row r="72" spans="2:42" ht="34.9" customHeight="1">
      <c r="B72" s="19"/>
      <c r="C72" s="8"/>
      <c r="D72" s="8"/>
      <c r="E72" s="8"/>
      <c r="F72" s="8"/>
      <c r="G72" s="8"/>
      <c r="H72" s="8"/>
      <c r="I72" s="8"/>
      <c r="J72" s="8"/>
      <c r="K72" s="8"/>
      <c r="L72" s="8"/>
      <c r="P72" s="23"/>
      <c r="Q72" s="23"/>
      <c r="R72" s="23"/>
      <c r="S72" s="23"/>
      <c r="T72" s="16"/>
      <c r="U72" s="16"/>
      <c r="AE72" s="75"/>
      <c r="AF72" s="75"/>
      <c r="AG72" s="75"/>
      <c r="AH72" s="75"/>
      <c r="AI72" s="75"/>
      <c r="AJ72" s="75"/>
      <c r="AK72" s="75"/>
      <c r="AL72" s="75"/>
      <c r="AM72" s="75"/>
      <c r="AN72" s="75"/>
      <c r="AO72" s="75"/>
      <c r="AP72" s="75"/>
    </row>
    <row r="73" spans="2:42" ht="34.9" customHeight="1">
      <c r="B73" s="806"/>
      <c r="C73" s="807"/>
      <c r="D73" s="807"/>
      <c r="E73" s="807"/>
      <c r="F73" s="807"/>
      <c r="G73" s="807"/>
      <c r="H73" s="807"/>
      <c r="I73" s="807"/>
      <c r="J73" s="807"/>
      <c r="K73" s="807"/>
      <c r="L73" s="807"/>
      <c r="M73" s="807"/>
      <c r="N73" s="807"/>
      <c r="O73" s="807"/>
      <c r="P73" s="807"/>
      <c r="Q73" s="17"/>
      <c r="R73" s="17"/>
      <c r="S73" s="17"/>
      <c r="T73" s="16"/>
      <c r="U73" s="16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</row>
    <row r="74" spans="2:42" ht="34.9" customHeight="1">
      <c r="B74" s="18"/>
      <c r="C74" s="18"/>
      <c r="D74" s="18"/>
      <c r="E74" s="16"/>
      <c r="F74" s="16"/>
      <c r="G74" s="16"/>
      <c r="H74" s="14"/>
      <c r="I74" s="14"/>
      <c r="J74" s="14"/>
      <c r="K74" s="14"/>
      <c r="L74" s="14"/>
      <c r="M74" s="19"/>
      <c r="N74" s="19"/>
      <c r="O74" s="19"/>
      <c r="P74" s="15"/>
      <c r="Q74" s="15"/>
      <c r="R74" s="15"/>
      <c r="S74" s="15"/>
      <c r="T74" s="16"/>
      <c r="U74" s="16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</row>
    <row r="75" spans="2:42" ht="34.9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</row>
    <row r="76" spans="2:42" ht="34.9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</row>
    <row r="77" spans="2:42" ht="34.9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7"/>
      <c r="U77" s="17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</row>
    <row r="78" spans="2:42" ht="34.9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7"/>
      <c r="U78" s="17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</row>
    <row r="79" spans="2:42" ht="34.9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7"/>
      <c r="U79" s="17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</row>
    <row r="80" spans="2:42" ht="34.9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7"/>
      <c r="U80" s="17"/>
      <c r="V80" s="806"/>
      <c r="W80" s="806"/>
      <c r="X80" s="806"/>
      <c r="Y80" s="806"/>
      <c r="Z80" s="806"/>
      <c r="AA80" s="806"/>
      <c r="AB80" s="806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</row>
    <row r="81" spans="2:42" ht="34.9" customHeight="1"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7"/>
      <c r="U81" s="17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</row>
    <row r="82" spans="2:42" ht="34.9" customHeight="1">
      <c r="B82" s="19"/>
      <c r="C82" s="8"/>
      <c r="D82" s="8"/>
      <c r="E82" s="8"/>
      <c r="F82" s="8"/>
      <c r="G82" s="8"/>
      <c r="H82" s="8"/>
      <c r="I82" s="8"/>
      <c r="J82" s="8"/>
      <c r="K82" s="8"/>
      <c r="L82" s="8"/>
      <c r="P82" s="23"/>
      <c r="Q82" s="23"/>
      <c r="R82" s="23"/>
      <c r="S82" s="23"/>
      <c r="T82" s="17"/>
      <c r="U82" s="17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</row>
    <row r="83" spans="2:42" ht="34.9" customHeight="1">
      <c r="T83" s="17"/>
      <c r="U83" s="17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</row>
    <row r="84" spans="2:42" ht="34.9" customHeight="1">
      <c r="T84" s="17"/>
      <c r="U84" s="17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</row>
    <row r="85" spans="2:42" ht="34.9" customHeight="1">
      <c r="T85" s="17"/>
      <c r="U85" s="17"/>
      <c r="AE85" s="8"/>
      <c r="AF85" s="8"/>
      <c r="AG85" s="8"/>
      <c r="AH85" s="8"/>
      <c r="AI85" s="8"/>
      <c r="AJ85" s="8"/>
      <c r="AK85" s="8"/>
      <c r="AL85" s="8"/>
      <c r="AM85" s="8"/>
      <c r="AN85" s="8"/>
      <c r="AO85" s="8"/>
      <c r="AP85" s="8"/>
    </row>
    <row r="86" spans="2:42" ht="34.9" customHeight="1">
      <c r="T86" s="17"/>
      <c r="U86" s="17"/>
    </row>
    <row r="87" spans="2:42" ht="34.9" customHeight="1">
      <c r="T87" s="17"/>
      <c r="U87" s="17"/>
    </row>
    <row r="88" spans="2:42" ht="34.9" customHeight="1">
      <c r="T88" s="17"/>
      <c r="U88" s="17"/>
    </row>
    <row r="90" spans="2:42" ht="34.9" customHeight="1">
      <c r="V90" s="984"/>
      <c r="W90" s="984"/>
      <c r="AA90" s="985"/>
      <c r="AB90" s="985"/>
    </row>
  </sheetData>
  <dataConsolidate>
    <dataRefs count="2">
      <dataRef ref="C49:C50" sheet="05.02-2017"/>
      <dataRef ref="V49:V50" sheet="шаблон" r:id="rId1"/>
    </dataRefs>
  </dataConsolidate>
  <mergeCells count="344">
    <mergeCell ref="AM3:AP3"/>
    <mergeCell ref="AS2:BF2"/>
    <mergeCell ref="BE3:BF3"/>
    <mergeCell ref="AS4:AT5"/>
    <mergeCell ref="BC9:BE9"/>
    <mergeCell ref="BF9:BG9"/>
    <mergeCell ref="BC7:BE7"/>
    <mergeCell ref="BF7:BG7"/>
    <mergeCell ref="BC8:BE8"/>
    <mergeCell ref="BF8:BG8"/>
    <mergeCell ref="BA8:BB8"/>
    <mergeCell ref="BA9:BB9"/>
    <mergeCell ref="AV7:AW7"/>
    <mergeCell ref="AV8:AW8"/>
    <mergeCell ref="AV9:AW9"/>
    <mergeCell ref="AV6:AW6"/>
    <mergeCell ref="BA6:BB6"/>
    <mergeCell ref="BA7:BB7"/>
    <mergeCell ref="AU4:AU5"/>
    <mergeCell ref="BC4:BE5"/>
    <mergeCell ref="AX4:AY4"/>
    <mergeCell ref="AV4:AW5"/>
    <mergeCell ref="BF4:BG5"/>
    <mergeCell ref="BC6:BE6"/>
    <mergeCell ref="B10:R10"/>
    <mergeCell ref="V10:AC10"/>
    <mergeCell ref="W12:Y12"/>
    <mergeCell ref="V13:AC14"/>
    <mergeCell ref="Z11:AC11"/>
    <mergeCell ref="Q13:S13"/>
    <mergeCell ref="Z12:AC12"/>
    <mergeCell ref="W11:Y11"/>
    <mergeCell ref="E13:F13"/>
    <mergeCell ref="G12:P12"/>
    <mergeCell ref="Q14:S14"/>
    <mergeCell ref="BF6:BG6"/>
    <mergeCell ref="AM4:AP4"/>
    <mergeCell ref="AJ5:AL5"/>
    <mergeCell ref="Q4:S4"/>
    <mergeCell ref="L6:P6"/>
    <mergeCell ref="Q6:S6"/>
    <mergeCell ref="AA6:AC6"/>
    <mergeCell ref="AE5:AF5"/>
    <mergeCell ref="X23:Z23"/>
    <mergeCell ref="AO12:AP12"/>
    <mergeCell ref="AE18:AP18"/>
    <mergeCell ref="Q17:S17"/>
    <mergeCell ref="AO13:AP13"/>
    <mergeCell ref="X17:AC17"/>
    <mergeCell ref="AA22:AB22"/>
    <mergeCell ref="G16:P16"/>
    <mergeCell ref="B23:S23"/>
    <mergeCell ref="Q11:S11"/>
    <mergeCell ref="E12:F12"/>
    <mergeCell ref="I8:K8"/>
    <mergeCell ref="L8:P8"/>
    <mergeCell ref="Q8:S8"/>
    <mergeCell ref="I9:K9"/>
    <mergeCell ref="L9:P9"/>
    <mergeCell ref="V24:W24"/>
    <mergeCell ref="B22:S22"/>
    <mergeCell ref="B8:C8"/>
    <mergeCell ref="G8:H8"/>
    <mergeCell ref="AZ4:AZ5"/>
    <mergeCell ref="BA4:BB5"/>
    <mergeCell ref="B12:C12"/>
    <mergeCell ref="Q12:S12"/>
    <mergeCell ref="B14:C14"/>
    <mergeCell ref="G13:P13"/>
    <mergeCell ref="B13:C13"/>
    <mergeCell ref="E6:F6"/>
    <mergeCell ref="G6:H6"/>
    <mergeCell ref="I6:K6"/>
    <mergeCell ref="E9:F9"/>
    <mergeCell ref="G9:H9"/>
    <mergeCell ref="E8:F8"/>
    <mergeCell ref="B9:C9"/>
    <mergeCell ref="AO21:AP22"/>
    <mergeCell ref="B19:S19"/>
    <mergeCell ref="B20:S20"/>
    <mergeCell ref="E17:F17"/>
    <mergeCell ref="L5:P5"/>
    <mergeCell ref="Y18:Z18"/>
    <mergeCell ref="B34:S34"/>
    <mergeCell ref="AO35:AP35"/>
    <mergeCell ref="AN31:AP31"/>
    <mergeCell ref="AM23:AN23"/>
    <mergeCell ref="AO27:AP27"/>
    <mergeCell ref="AM24:AN24"/>
    <mergeCell ref="AO32:AP33"/>
    <mergeCell ref="E30:F30"/>
    <mergeCell ref="AI32:AK32"/>
    <mergeCell ref="AL32:AL33"/>
    <mergeCell ref="AO28:AP28"/>
    <mergeCell ref="G27:H27"/>
    <mergeCell ref="AK23:AL23"/>
    <mergeCell ref="AM32:AN33"/>
    <mergeCell ref="AH32:AH33"/>
    <mergeCell ref="AM26:AN26"/>
    <mergeCell ref="AO26:AP26"/>
    <mergeCell ref="AM28:AN28"/>
    <mergeCell ref="K26:L26"/>
    <mergeCell ref="X28:AC28"/>
    <mergeCell ref="E26:F26"/>
    <mergeCell ref="E28:F28"/>
    <mergeCell ref="K25:L25"/>
    <mergeCell ref="I29:J29"/>
    <mergeCell ref="AB45:AC45"/>
    <mergeCell ref="B46:S46"/>
    <mergeCell ref="B47:S47"/>
    <mergeCell ref="B44:S44"/>
    <mergeCell ref="Q42:S42"/>
    <mergeCell ref="B40:F40"/>
    <mergeCell ref="G40:S40"/>
    <mergeCell ref="B41:S41"/>
    <mergeCell ref="X27:AC27"/>
    <mergeCell ref="D32:E32"/>
    <mergeCell ref="E31:F31"/>
    <mergeCell ref="M28:P28"/>
    <mergeCell ref="K29:L29"/>
    <mergeCell ref="B29:C29"/>
    <mergeCell ref="E29:F29"/>
    <mergeCell ref="W31:AC37"/>
    <mergeCell ref="Q31:S31"/>
    <mergeCell ref="Q30:S30"/>
    <mergeCell ref="G31:H31"/>
    <mergeCell ref="I31:J31"/>
    <mergeCell ref="G30:H30"/>
    <mergeCell ref="B33:S33"/>
    <mergeCell ref="V27:W27"/>
    <mergeCell ref="I28:J28"/>
    <mergeCell ref="AA90:AB90"/>
    <mergeCell ref="AE40:AP40"/>
    <mergeCell ref="AN47:AO47"/>
    <mergeCell ref="B43:P43"/>
    <mergeCell ref="AP44:AP45"/>
    <mergeCell ref="B45:S45"/>
    <mergeCell ref="AB43:AC43"/>
    <mergeCell ref="AB46:AC46"/>
    <mergeCell ref="V39:W39"/>
    <mergeCell ref="AE48:AP48"/>
    <mergeCell ref="V80:AB80"/>
    <mergeCell ref="B38:F39"/>
    <mergeCell ref="Q43:S43"/>
    <mergeCell ref="V90:W90"/>
    <mergeCell ref="B73:P73"/>
    <mergeCell ref="G38:S39"/>
    <mergeCell ref="AE49:AP49"/>
    <mergeCell ref="AB38:AC38"/>
    <mergeCell ref="X45:Y45"/>
    <mergeCell ref="AB42:AC42"/>
    <mergeCell ref="AB39:AC39"/>
    <mergeCell ref="Z39:AA39"/>
    <mergeCell ref="AM44:AM45"/>
    <mergeCell ref="AE41:AP41"/>
    <mergeCell ref="AL13:AN13"/>
    <mergeCell ref="AM21:AN22"/>
    <mergeCell ref="E16:F16"/>
    <mergeCell ref="B21:S21"/>
    <mergeCell ref="B16:C16"/>
    <mergeCell ref="Y20:Z20"/>
    <mergeCell ref="B15:C15"/>
    <mergeCell ref="Q15:S15"/>
    <mergeCell ref="Q16:S16"/>
    <mergeCell ref="V18:X18"/>
    <mergeCell ref="Y19:Z19"/>
    <mergeCell ref="V20:W20"/>
    <mergeCell ref="E14:F14"/>
    <mergeCell ref="G14:P14"/>
    <mergeCell ref="AK21:AL22"/>
    <mergeCell ref="AN20:AP20"/>
    <mergeCell ref="AL14:AN14"/>
    <mergeCell ref="AO14:AP14"/>
    <mergeCell ref="AE17:AP17"/>
    <mergeCell ref="AE21:AE22"/>
    <mergeCell ref="AG21:AH21"/>
    <mergeCell ref="M31:P31"/>
    <mergeCell ref="B31:C31"/>
    <mergeCell ref="K31:L31"/>
    <mergeCell ref="Q29:S29"/>
    <mergeCell ref="Q28:S28"/>
    <mergeCell ref="Q24:S24"/>
    <mergeCell ref="V26:W26"/>
    <mergeCell ref="Q26:S26"/>
    <mergeCell ref="B17:C17"/>
    <mergeCell ref="B28:C28"/>
    <mergeCell ref="B27:C27"/>
    <mergeCell ref="E27:F27"/>
    <mergeCell ref="I27:J27"/>
    <mergeCell ref="K27:L27"/>
    <mergeCell ref="M27:P27"/>
    <mergeCell ref="G28:H28"/>
    <mergeCell ref="K28:L28"/>
    <mergeCell ref="V19:X19"/>
    <mergeCell ref="V23:W23"/>
    <mergeCell ref="X24:AC24"/>
    <mergeCell ref="Y21:AC21"/>
    <mergeCell ref="V21:X21"/>
    <mergeCell ref="AB23:AC23"/>
    <mergeCell ref="V22:W22"/>
    <mergeCell ref="AN6:AP6"/>
    <mergeCell ref="E5:F5"/>
    <mergeCell ref="G5:H5"/>
    <mergeCell ref="G29:H29"/>
    <mergeCell ref="M29:P29"/>
    <mergeCell ref="Q25:S25"/>
    <mergeCell ref="B30:C30"/>
    <mergeCell ref="G26:H26"/>
    <mergeCell ref="M26:P26"/>
    <mergeCell ref="I26:J26"/>
    <mergeCell ref="G25:H25"/>
    <mergeCell ref="Q27:S27"/>
    <mergeCell ref="B26:C26"/>
    <mergeCell ref="I30:J30"/>
    <mergeCell ref="K30:L30"/>
    <mergeCell ref="M30:P30"/>
    <mergeCell ref="I25:J25"/>
    <mergeCell ref="B25:C25"/>
    <mergeCell ref="E25:F25"/>
    <mergeCell ref="M25:P25"/>
    <mergeCell ref="E15:F15"/>
    <mergeCell ref="G15:P15"/>
    <mergeCell ref="G17:P17"/>
    <mergeCell ref="V17:W17"/>
    <mergeCell ref="V8:W8"/>
    <mergeCell ref="AL7:AN8"/>
    <mergeCell ref="W9:AB9"/>
    <mergeCell ref="B2:R2"/>
    <mergeCell ref="AE2:AP2"/>
    <mergeCell ref="V3:W3"/>
    <mergeCell ref="AE3:AF3"/>
    <mergeCell ref="V4:X4"/>
    <mergeCell ref="B7:C7"/>
    <mergeCell ref="E7:F7"/>
    <mergeCell ref="G7:H7"/>
    <mergeCell ref="I7:K7"/>
    <mergeCell ref="L7:P7"/>
    <mergeCell ref="B6:C6"/>
    <mergeCell ref="I4:K4"/>
    <mergeCell ref="L4:P4"/>
    <mergeCell ref="B5:C5"/>
    <mergeCell ref="AE4:AG4"/>
    <mergeCell ref="Q3:S3"/>
    <mergeCell ref="Q7:S7"/>
    <mergeCell ref="B4:C4"/>
    <mergeCell ref="E4:F4"/>
    <mergeCell ref="G4:H4"/>
    <mergeCell ref="I5:K5"/>
    <mergeCell ref="AL11:AN11"/>
    <mergeCell ref="AL12:AN12"/>
    <mergeCell ref="AE19:AP19"/>
    <mergeCell ref="AO9:AP9"/>
    <mergeCell ref="AS20:BG20"/>
    <mergeCell ref="AS19:BG19"/>
    <mergeCell ref="AO23:AP23"/>
    <mergeCell ref="Q5:S5"/>
    <mergeCell ref="AS10:BG10"/>
    <mergeCell ref="AO10:AP10"/>
    <mergeCell ref="AS9:AT9"/>
    <mergeCell ref="AS7:AT7"/>
    <mergeCell ref="AS8:AT8"/>
    <mergeCell ref="AS6:AT6"/>
    <mergeCell ref="AO7:AP8"/>
    <mergeCell ref="AL10:AN10"/>
    <mergeCell ref="Q9:S9"/>
    <mergeCell ref="AF7:AF8"/>
    <mergeCell ref="AL9:AN9"/>
    <mergeCell ref="AG7:AG8"/>
    <mergeCell ref="AH7:AH8"/>
    <mergeCell ref="AI7:AI8"/>
    <mergeCell ref="AJ7:AK7"/>
    <mergeCell ref="AE7:AE8"/>
    <mergeCell ref="AS31:BG31"/>
    <mergeCell ref="AK28:AL28"/>
    <mergeCell ref="AK24:AL24"/>
    <mergeCell ref="AK26:AL26"/>
    <mergeCell ref="AN43:AP43"/>
    <mergeCell ref="AE44:AE45"/>
    <mergeCell ref="AO39:AP39"/>
    <mergeCell ref="AI21:AJ21"/>
    <mergeCell ref="AO34:AP34"/>
    <mergeCell ref="AM34:AN34"/>
    <mergeCell ref="AO24:AP24"/>
    <mergeCell ref="AN44:AO45"/>
    <mergeCell ref="AO38:AP38"/>
    <mergeCell ref="AM38:AN38"/>
    <mergeCell ref="AM39:AN39"/>
    <mergeCell ref="AE30:AP30"/>
    <mergeCell ref="AO25:AP25"/>
    <mergeCell ref="AM25:AN25"/>
    <mergeCell ref="AK25:AL25"/>
    <mergeCell ref="AK27:AL27"/>
    <mergeCell ref="AG32:AG33"/>
    <mergeCell ref="AM27:AN27"/>
    <mergeCell ref="AM35:AN35"/>
    <mergeCell ref="AF21:AF22"/>
    <mergeCell ref="AS49:BG49"/>
    <mergeCell ref="AS22:BG22"/>
    <mergeCell ref="AS24:BG24"/>
    <mergeCell ref="AS27:BG27"/>
    <mergeCell ref="AS30:BG30"/>
    <mergeCell ref="AS38:BG38"/>
    <mergeCell ref="AS48:BG48"/>
    <mergeCell ref="AS23:BG23"/>
    <mergeCell ref="AS29:BG29"/>
    <mergeCell ref="AS25:BG25"/>
    <mergeCell ref="AS26:BG26"/>
    <mergeCell ref="AS35:BG35"/>
    <mergeCell ref="AS33:BG33"/>
    <mergeCell ref="AS34:BG34"/>
    <mergeCell ref="AS32:BG32"/>
    <mergeCell ref="AS28:BG28"/>
    <mergeCell ref="AS42:BG42"/>
    <mergeCell ref="AS39:BG39"/>
    <mergeCell ref="AS43:BG43"/>
    <mergeCell ref="AS44:BG44"/>
    <mergeCell ref="AS45:BG45"/>
    <mergeCell ref="AS46:BG46"/>
    <mergeCell ref="AS47:BG47"/>
    <mergeCell ref="AS40:BG40"/>
    <mergeCell ref="X30:Y30"/>
    <mergeCell ref="X8:Y8"/>
    <mergeCell ref="AS17:BG17"/>
    <mergeCell ref="AS18:BG18"/>
    <mergeCell ref="AG3:AH3"/>
    <mergeCell ref="AN46:AO46"/>
    <mergeCell ref="AF44:AF45"/>
    <mergeCell ref="AG44:AH44"/>
    <mergeCell ref="AI44:AJ44"/>
    <mergeCell ref="AK44:AL44"/>
    <mergeCell ref="AO11:AP11"/>
    <mergeCell ref="AS11:BG11"/>
    <mergeCell ref="AS12:BG12"/>
    <mergeCell ref="AS13:BG13"/>
    <mergeCell ref="AS14:BG14"/>
    <mergeCell ref="AE15:AP15"/>
    <mergeCell ref="AE16:AP16"/>
    <mergeCell ref="AE32:AE33"/>
    <mergeCell ref="AF32:AF33"/>
    <mergeCell ref="AS15:BG15"/>
    <mergeCell ref="AS16:BG16"/>
    <mergeCell ref="AS21:BG21"/>
    <mergeCell ref="AE29:AP29"/>
    <mergeCell ref="AS41:BG41"/>
  </mergeCells>
  <dataValidations count="2">
    <dataValidation type="list" allowBlank="1" showInputMessage="1" showErrorMessage="1" sqref="AB42:AC42">
      <formula1>C51:C53</formula1>
    </dataValidation>
    <dataValidation type="list" allowBlank="1" showInputMessage="1" showErrorMessage="1" sqref="AB45:AC45">
      <formula1>C54:C57</formula1>
    </dataValidation>
  </dataValidations>
  <pageMargins left="0.23622047244094491" right="0.23622047244094491" top="0.19685039370078741" bottom="0.19685039370078741" header="0.31496062992125984" footer="0.31496062992125984"/>
  <pageSetup paperSize="8" scale="36" fitToWidth="2" pageOrder="overThenDown" orientation="landscape" horizontalDpi="300" verticalDpi="300" r:id="rId2"/>
  <headerFooter alignWithMargins="0"/>
  <rowBreaks count="1" manualBreakCount="1">
    <brk id="47" min="20" max="29" man="1"/>
  </rowBreaks>
  <colBreaks count="1" manualBreakCount="1">
    <brk id="19" min="1" max="3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74"/>
  <sheetViews>
    <sheetView topLeftCell="C10" zoomScale="53" zoomScaleNormal="53" workbookViewId="0">
      <selection activeCell="P25" sqref="A22:P25"/>
    </sheetView>
  </sheetViews>
  <sheetFormatPr defaultRowHeight="12.75"/>
  <cols>
    <col min="1" max="1" width="12.5703125" customWidth="1"/>
    <col min="2" max="2" width="11.85546875" customWidth="1"/>
    <col min="3" max="3" width="11" customWidth="1"/>
    <col min="4" max="5" width="13.85546875" customWidth="1"/>
    <col min="6" max="6" width="14.7109375" customWidth="1"/>
    <col min="7" max="7" width="13.7109375" customWidth="1"/>
    <col min="8" max="8" width="15.140625" customWidth="1"/>
    <col min="9" max="9" width="12.42578125" customWidth="1"/>
    <col min="10" max="10" width="13.42578125" customWidth="1"/>
    <col min="11" max="11" width="13.28515625" customWidth="1"/>
    <col min="12" max="12" width="12.5703125" customWidth="1"/>
    <col min="13" max="13" width="10.5703125" customWidth="1"/>
    <col min="14" max="14" width="12.140625" customWidth="1"/>
    <col min="15" max="15" width="16.85546875" customWidth="1"/>
    <col min="16" max="16" width="17" customWidth="1"/>
    <col min="17" max="17" width="11.5703125" customWidth="1"/>
    <col min="18" max="18" width="11" customWidth="1"/>
    <col min="19" max="19" width="10.85546875" customWidth="1"/>
    <col min="20" max="20" width="13.42578125" customWidth="1"/>
    <col min="21" max="21" width="12.5703125" customWidth="1"/>
    <col min="22" max="22" width="14.7109375" customWidth="1"/>
    <col min="23" max="23" width="13.140625" customWidth="1"/>
    <col min="24" max="24" width="12.42578125" customWidth="1"/>
    <col min="25" max="25" width="12" customWidth="1"/>
    <col min="26" max="26" width="13.28515625" customWidth="1"/>
    <col min="27" max="27" width="9.42578125" customWidth="1"/>
    <col min="28" max="28" width="10.42578125" customWidth="1"/>
    <col min="29" max="29" width="10.5703125" customWidth="1"/>
    <col min="32" max="32" width="8.28515625" customWidth="1"/>
    <col min="33" max="33" width="8.5703125" customWidth="1"/>
    <col min="34" max="34" width="6.7109375" customWidth="1"/>
    <col min="35" max="35" width="11" customWidth="1"/>
    <col min="36" max="36" width="10.7109375" customWidth="1"/>
    <col min="37" max="37" width="13.85546875" customWidth="1"/>
    <col min="38" max="38" width="12.42578125" customWidth="1"/>
    <col min="39" max="39" width="9" customWidth="1"/>
    <col min="40" max="40" width="11.7109375" customWidth="1"/>
    <col min="41" max="41" width="12.85546875" customWidth="1"/>
    <col min="42" max="42" width="14.42578125" customWidth="1"/>
    <col min="43" max="43" width="13.85546875" customWidth="1"/>
    <col min="44" max="44" width="13.28515625" customWidth="1"/>
    <col min="45" max="45" width="13.42578125" customWidth="1"/>
    <col min="46" max="47" width="11.5703125" customWidth="1"/>
    <col min="48" max="48" width="12.5703125" customWidth="1"/>
    <col min="49" max="49" width="17.140625" customWidth="1"/>
    <col min="50" max="50" width="16.85546875" customWidth="1"/>
    <col min="51" max="51" width="16.140625" customWidth="1"/>
    <col min="52" max="52" width="15.5703125" customWidth="1"/>
    <col min="53" max="53" width="14.28515625" customWidth="1"/>
    <col min="54" max="54" width="15.7109375" customWidth="1"/>
    <col min="55" max="55" width="15.140625" customWidth="1"/>
    <col min="56" max="56" width="15.42578125" customWidth="1"/>
    <col min="57" max="57" width="15.140625" customWidth="1"/>
    <col min="58" max="58" width="13" customWidth="1"/>
    <col min="59" max="59" width="11" customWidth="1"/>
    <col min="60" max="60" width="11.85546875" customWidth="1"/>
    <col min="61" max="61" width="8" customWidth="1"/>
    <col min="62" max="62" width="8.140625" customWidth="1"/>
    <col min="63" max="63" width="10.42578125" customWidth="1"/>
    <col min="64" max="64" width="10.28515625" customWidth="1"/>
    <col min="65" max="65" width="14.5703125" customWidth="1"/>
  </cols>
  <sheetData>
    <row r="1" spans="1:65" ht="34.5" customHeight="1">
      <c r="A1" s="1137" t="s">
        <v>284</v>
      </c>
      <c r="B1" s="1137"/>
      <c r="C1" s="1137"/>
      <c r="D1" s="1137"/>
      <c r="E1" s="1137"/>
      <c r="F1" s="1137"/>
      <c r="G1" s="1137"/>
      <c r="H1" s="1137"/>
      <c r="I1" s="1137"/>
      <c r="J1" s="1137"/>
      <c r="K1" s="1137"/>
      <c r="L1" s="1137"/>
      <c r="M1" s="1137"/>
      <c r="N1" s="1137"/>
      <c r="O1" s="1137"/>
      <c r="P1" s="32"/>
      <c r="Q1" s="1139" t="s">
        <v>287</v>
      </c>
      <c r="R1" s="1139"/>
      <c r="S1" s="1139"/>
      <c r="T1" s="1139"/>
      <c r="U1" s="1139"/>
      <c r="V1" s="1139"/>
      <c r="W1" s="1139"/>
      <c r="X1" s="1139"/>
      <c r="Y1" s="1139"/>
      <c r="Z1" s="1139"/>
      <c r="AA1" s="1139"/>
      <c r="AB1" s="1139"/>
      <c r="AC1" s="1139"/>
      <c r="AD1" s="1139"/>
      <c r="AE1" s="1139"/>
      <c r="AF1" s="1139"/>
      <c r="AG1" s="1139"/>
      <c r="AH1" s="58"/>
      <c r="AI1" s="1112" t="s">
        <v>139</v>
      </c>
      <c r="AJ1" s="1112"/>
      <c r="AK1" s="1112"/>
      <c r="AL1" s="1112"/>
      <c r="AM1" s="1112"/>
      <c r="AN1" s="1112"/>
      <c r="AO1" s="1112"/>
      <c r="AP1" s="1112"/>
      <c r="AQ1" s="1112"/>
      <c r="AR1" s="1112"/>
      <c r="AS1" s="1112"/>
      <c r="AT1" s="1112"/>
      <c r="AU1" s="1112"/>
      <c r="AV1" s="1112"/>
      <c r="AW1" s="1112"/>
      <c r="AX1" s="161"/>
      <c r="AY1" s="848" t="s">
        <v>280</v>
      </c>
      <c r="AZ1" s="848"/>
      <c r="BA1" s="848"/>
      <c r="BB1" s="848"/>
      <c r="BC1" s="848"/>
      <c r="BD1" s="848"/>
      <c r="BE1" s="848"/>
      <c r="BF1" s="848"/>
      <c r="BG1" s="848"/>
      <c r="BH1" s="848"/>
      <c r="BI1" s="848"/>
      <c r="BJ1" s="848"/>
      <c r="BK1" s="848"/>
      <c r="BL1" s="848"/>
      <c r="BM1" s="848"/>
    </row>
    <row r="2" spans="1:65" ht="33.75" customHeight="1">
      <c r="A2" s="55" t="s">
        <v>69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32"/>
      <c r="Q2" s="874" t="s">
        <v>44</v>
      </c>
      <c r="R2" s="874"/>
      <c r="S2" s="874"/>
      <c r="T2" s="874"/>
      <c r="U2" s="874"/>
      <c r="V2" s="874"/>
      <c r="W2" s="874"/>
      <c r="X2" s="874"/>
      <c r="Y2" s="874"/>
      <c r="Z2" s="874"/>
      <c r="AA2" s="874"/>
      <c r="AB2" s="874"/>
      <c r="AC2" s="874"/>
      <c r="AD2" s="874"/>
      <c r="AE2" s="874"/>
      <c r="AF2" s="874"/>
      <c r="AG2" s="874"/>
      <c r="AH2" s="52"/>
      <c r="AI2" s="967" t="s">
        <v>124</v>
      </c>
      <c r="AJ2" s="967"/>
      <c r="AK2" s="967"/>
      <c r="AL2" s="967"/>
      <c r="AM2" s="967"/>
      <c r="AN2" s="967"/>
      <c r="AO2" s="967"/>
      <c r="AP2" s="967"/>
      <c r="AQ2" s="967"/>
      <c r="AR2" s="967"/>
      <c r="AS2" s="967"/>
      <c r="AT2" s="967"/>
      <c r="AU2" s="967"/>
      <c r="AV2" s="967"/>
      <c r="AW2" s="967"/>
      <c r="AX2" s="42"/>
      <c r="AY2" s="846" t="s">
        <v>101</v>
      </c>
      <c r="AZ2" s="846"/>
      <c r="BA2" s="846"/>
      <c r="BB2" s="846"/>
      <c r="BC2" s="846"/>
      <c r="BD2" s="846"/>
      <c r="BE2" s="846"/>
      <c r="BF2" s="846"/>
      <c r="BG2" s="846"/>
      <c r="BH2" s="846"/>
      <c r="BI2" s="846"/>
      <c r="BJ2" s="846"/>
      <c r="BK2" s="846"/>
      <c r="BL2" s="846"/>
      <c r="BM2" s="846"/>
    </row>
    <row r="3" spans="1:65" ht="36.75" customHeight="1">
      <c r="A3" s="141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821" t="s">
        <v>114</v>
      </c>
      <c r="N3" s="821"/>
      <c r="O3" s="821"/>
      <c r="P3" s="3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821" t="s">
        <v>138</v>
      </c>
      <c r="AE3" s="821"/>
      <c r="AF3" s="821"/>
      <c r="AG3" s="821"/>
      <c r="AH3" s="40"/>
      <c r="AI3" s="1177" t="s">
        <v>95</v>
      </c>
      <c r="AJ3" s="1177"/>
      <c r="AK3" s="1177"/>
      <c r="AL3" s="1177"/>
      <c r="AM3" s="1177"/>
      <c r="AN3" s="1177"/>
      <c r="AO3" s="1177"/>
      <c r="AP3" s="1177"/>
      <c r="AQ3" s="1177"/>
      <c r="AR3" s="1177"/>
      <c r="AS3" s="1177"/>
      <c r="AT3" s="1177"/>
      <c r="AU3" s="1177"/>
      <c r="AV3" s="1177"/>
      <c r="AW3" s="1177"/>
      <c r="AX3" s="70"/>
      <c r="AY3" s="148"/>
      <c r="AZ3" s="148"/>
      <c r="BA3" s="148"/>
      <c r="BB3" s="148"/>
      <c r="BC3" s="152"/>
      <c r="BD3" s="148"/>
      <c r="BE3" s="148"/>
      <c r="BF3" s="148"/>
      <c r="BG3" s="148"/>
      <c r="BH3" s="804"/>
      <c r="BI3" s="804"/>
      <c r="BJ3" s="804"/>
      <c r="BK3" s="804" t="s">
        <v>111</v>
      </c>
      <c r="BL3" s="804"/>
      <c r="BM3" s="804"/>
    </row>
    <row r="4" spans="1:65" ht="34.5" customHeight="1">
      <c r="A4" s="871" t="s">
        <v>5</v>
      </c>
      <c r="B4" s="815" t="s">
        <v>6</v>
      </c>
      <c r="C4" s="815" t="s">
        <v>20</v>
      </c>
      <c r="D4" s="815" t="s">
        <v>47</v>
      </c>
      <c r="E4" s="828" t="s">
        <v>21</v>
      </c>
      <c r="F4" s="828"/>
      <c r="G4" s="828"/>
      <c r="H4" s="1154" t="s">
        <v>34</v>
      </c>
      <c r="I4" s="1155"/>
      <c r="J4" s="1156"/>
      <c r="K4" s="871" t="s">
        <v>149</v>
      </c>
      <c r="L4" s="867"/>
      <c r="M4" s="868"/>
      <c r="N4" s="817" t="s">
        <v>55</v>
      </c>
      <c r="O4" s="1098"/>
      <c r="P4" s="32"/>
      <c r="Q4" s="1130" t="s">
        <v>73</v>
      </c>
      <c r="R4" s="1132" t="s">
        <v>6</v>
      </c>
      <c r="S4" s="1133" t="s">
        <v>81</v>
      </c>
      <c r="T4" s="1132" t="s">
        <v>145</v>
      </c>
      <c r="U4" s="1132"/>
      <c r="V4" s="1132"/>
      <c r="W4" s="1132" t="s">
        <v>146</v>
      </c>
      <c r="X4" s="1132"/>
      <c r="Y4" s="1132"/>
      <c r="Z4" s="1132" t="s">
        <v>29</v>
      </c>
      <c r="AA4" s="1132"/>
      <c r="AB4" s="1132" t="s">
        <v>22</v>
      </c>
      <c r="AC4" s="1132" t="s">
        <v>150</v>
      </c>
      <c r="AD4" s="1132"/>
      <c r="AE4" s="1132"/>
      <c r="AF4" s="1132" t="s">
        <v>55</v>
      </c>
      <c r="AG4" s="1132"/>
      <c r="AH4" s="40"/>
      <c r="AI4" s="1177" t="s">
        <v>125</v>
      </c>
      <c r="AJ4" s="1177"/>
      <c r="AK4" s="1177"/>
      <c r="AL4" s="1177"/>
      <c r="AM4" s="1177"/>
      <c r="AN4" s="1177"/>
      <c r="AO4" s="1177"/>
      <c r="AP4" s="1177"/>
      <c r="AQ4" s="1177"/>
      <c r="AR4" s="1177"/>
      <c r="AS4" s="1177"/>
      <c r="AT4" s="1177"/>
      <c r="AU4" s="1177"/>
      <c r="AV4" s="1177"/>
      <c r="AW4" s="1177"/>
      <c r="AX4" s="70"/>
      <c r="AY4" s="1135" t="s">
        <v>73</v>
      </c>
      <c r="AZ4" s="815" t="s">
        <v>6</v>
      </c>
      <c r="BA4" s="871" t="s">
        <v>159</v>
      </c>
      <c r="BB4" s="868"/>
      <c r="BC4" s="813" t="s">
        <v>120</v>
      </c>
      <c r="BD4" s="1083"/>
      <c r="BE4" s="1083"/>
      <c r="BF4" s="814"/>
      <c r="BG4" s="871" t="s">
        <v>150</v>
      </c>
      <c r="BH4" s="867"/>
      <c r="BI4" s="867"/>
      <c r="BJ4" s="868"/>
      <c r="BK4" s="1161" t="s">
        <v>55</v>
      </c>
      <c r="BL4" s="1162"/>
      <c r="BM4" s="1163"/>
    </row>
    <row r="5" spans="1:65" ht="34.5" customHeight="1">
      <c r="A5" s="872"/>
      <c r="B5" s="816"/>
      <c r="C5" s="816"/>
      <c r="D5" s="816"/>
      <c r="E5" s="33" t="s">
        <v>92</v>
      </c>
      <c r="F5" s="33" t="s">
        <v>93</v>
      </c>
      <c r="G5" s="33" t="s">
        <v>102</v>
      </c>
      <c r="H5" s="1157"/>
      <c r="I5" s="1158"/>
      <c r="J5" s="1159"/>
      <c r="K5" s="872"/>
      <c r="L5" s="869"/>
      <c r="M5" s="870"/>
      <c r="N5" s="1098"/>
      <c r="O5" s="1098"/>
      <c r="P5" s="32"/>
      <c r="Q5" s="1131"/>
      <c r="R5" s="1133"/>
      <c r="S5" s="1134"/>
      <c r="T5" s="1133"/>
      <c r="U5" s="1133"/>
      <c r="V5" s="1133"/>
      <c r="W5" s="1133"/>
      <c r="X5" s="1133"/>
      <c r="Y5" s="1133"/>
      <c r="Z5" s="45" t="s">
        <v>75</v>
      </c>
      <c r="AA5" s="45" t="s">
        <v>76</v>
      </c>
      <c r="AB5" s="1133"/>
      <c r="AC5" s="1133"/>
      <c r="AD5" s="1133"/>
      <c r="AE5" s="1133"/>
      <c r="AF5" s="1133"/>
      <c r="AG5" s="1133"/>
      <c r="AH5" s="112"/>
      <c r="AI5" s="837"/>
      <c r="AJ5" s="837"/>
      <c r="AK5" s="837"/>
      <c r="AL5" s="837"/>
      <c r="AM5" s="837"/>
      <c r="AN5" s="837"/>
      <c r="AO5" s="837"/>
      <c r="AP5" s="837"/>
      <c r="AQ5" s="837"/>
      <c r="AR5" s="837"/>
      <c r="AS5" s="837"/>
      <c r="AT5" s="837"/>
      <c r="AU5" s="837"/>
      <c r="AV5" s="837"/>
      <c r="AW5" s="837"/>
      <c r="AX5" s="66"/>
      <c r="AY5" s="1136"/>
      <c r="AZ5" s="816"/>
      <c r="BA5" s="872"/>
      <c r="BB5" s="870"/>
      <c r="BC5" s="897" t="s">
        <v>75</v>
      </c>
      <c r="BD5" s="898"/>
      <c r="BE5" s="813" t="s">
        <v>119</v>
      </c>
      <c r="BF5" s="814"/>
      <c r="BG5" s="872"/>
      <c r="BH5" s="869"/>
      <c r="BI5" s="869"/>
      <c r="BJ5" s="870"/>
      <c r="BK5" s="1164"/>
      <c r="BL5" s="1165"/>
      <c r="BM5" s="1166"/>
    </row>
    <row r="6" spans="1:65" ht="34.5" customHeight="1">
      <c r="A6" s="46"/>
      <c r="B6" s="46"/>
      <c r="C6" s="34"/>
      <c r="D6" s="34"/>
      <c r="E6" s="34"/>
      <c r="F6" s="34"/>
      <c r="G6" s="34"/>
      <c r="H6" s="809"/>
      <c r="I6" s="809"/>
      <c r="J6" s="809"/>
      <c r="K6" s="1149"/>
      <c r="L6" s="1149"/>
      <c r="M6" s="1149"/>
      <c r="N6" s="1149"/>
      <c r="O6" s="1149"/>
      <c r="P6" s="32"/>
      <c r="Q6" s="28"/>
      <c r="R6" s="28"/>
      <c r="S6" s="28"/>
      <c r="T6" s="1097"/>
      <c r="U6" s="1097"/>
      <c r="V6" s="1097"/>
      <c r="W6" s="1097"/>
      <c r="X6" s="1097"/>
      <c r="Y6" s="1097"/>
      <c r="Z6" s="28"/>
      <c r="AA6" s="28"/>
      <c r="AB6" s="28"/>
      <c r="AC6" s="1097"/>
      <c r="AD6" s="1097"/>
      <c r="AE6" s="1097"/>
      <c r="AF6" s="1030"/>
      <c r="AG6" s="1030"/>
      <c r="AH6" s="114"/>
      <c r="AI6" s="1151"/>
      <c r="AJ6" s="1151"/>
      <c r="AK6" s="1151"/>
      <c r="AL6" s="1151"/>
      <c r="AM6" s="1151"/>
      <c r="AN6" s="1151"/>
      <c r="AO6" s="1151"/>
      <c r="AP6" s="1151"/>
      <c r="AQ6" s="1151"/>
      <c r="AR6" s="1151"/>
      <c r="AS6" s="1151"/>
      <c r="AT6" s="1151"/>
      <c r="AU6" s="1150" t="s">
        <v>174</v>
      </c>
      <c r="AV6" s="1150"/>
      <c r="AW6" s="1150"/>
      <c r="AX6" s="66"/>
      <c r="AY6" s="151"/>
      <c r="AZ6" s="35"/>
      <c r="BA6" s="897"/>
      <c r="BB6" s="898"/>
      <c r="BC6" s="897"/>
      <c r="BD6" s="898"/>
      <c r="BE6" s="897"/>
      <c r="BF6" s="898"/>
      <c r="BG6" s="861"/>
      <c r="BH6" s="862"/>
      <c r="BI6" s="862"/>
      <c r="BJ6" s="877"/>
      <c r="BK6" s="952"/>
      <c r="BL6" s="838"/>
      <c r="BM6" s="878"/>
    </row>
    <row r="7" spans="1:65" ht="34.5" customHeight="1">
      <c r="A7" s="142"/>
      <c r="B7" s="142"/>
      <c r="C7" s="34"/>
      <c r="D7" s="34"/>
      <c r="E7" s="34"/>
      <c r="F7" s="34"/>
      <c r="G7" s="34"/>
      <c r="H7" s="809"/>
      <c r="I7" s="809"/>
      <c r="J7" s="809"/>
      <c r="K7" s="1149"/>
      <c r="L7" s="1149"/>
      <c r="M7" s="1149"/>
      <c r="N7" s="1149"/>
      <c r="O7" s="1149"/>
      <c r="P7" s="32"/>
      <c r="Q7" s="28"/>
      <c r="R7" s="28"/>
      <c r="S7" s="28"/>
      <c r="T7" s="1097"/>
      <c r="U7" s="1097"/>
      <c r="V7" s="1097"/>
      <c r="W7" s="1097"/>
      <c r="X7" s="1097"/>
      <c r="Y7" s="1097"/>
      <c r="Z7" s="28"/>
      <c r="AA7" s="28"/>
      <c r="AB7" s="28"/>
      <c r="AC7" s="1097"/>
      <c r="AD7" s="1097"/>
      <c r="AE7" s="1097"/>
      <c r="AF7" s="1097"/>
      <c r="AG7" s="1097"/>
      <c r="AH7" s="114"/>
      <c r="AI7" s="1132" t="s">
        <v>5</v>
      </c>
      <c r="AJ7" s="1178" t="s">
        <v>6</v>
      </c>
      <c r="AK7" s="855" t="s">
        <v>150</v>
      </c>
      <c r="AL7" s="855"/>
      <c r="AM7" s="1178" t="s">
        <v>85</v>
      </c>
      <c r="AN7" s="855" t="s">
        <v>173</v>
      </c>
      <c r="AO7" s="855" t="s">
        <v>80</v>
      </c>
      <c r="AP7" s="855"/>
      <c r="AQ7" s="855"/>
      <c r="AR7" s="853" t="s">
        <v>29</v>
      </c>
      <c r="AS7" s="853"/>
      <c r="AT7" s="855" t="s">
        <v>22</v>
      </c>
      <c r="AU7" s="855" t="s">
        <v>232</v>
      </c>
      <c r="AV7" s="855"/>
      <c r="AW7" s="855" t="s">
        <v>57</v>
      </c>
      <c r="AX7" s="66"/>
      <c r="AY7" s="151"/>
      <c r="AZ7" s="35"/>
      <c r="BA7" s="897"/>
      <c r="BB7" s="898"/>
      <c r="BC7" s="897"/>
      <c r="BD7" s="898"/>
      <c r="BE7" s="897"/>
      <c r="BF7" s="898"/>
      <c r="BG7" s="861"/>
      <c r="BH7" s="862"/>
      <c r="BI7" s="862"/>
      <c r="BJ7" s="877"/>
      <c r="BK7" s="952"/>
      <c r="BL7" s="838"/>
      <c r="BM7" s="878"/>
    </row>
    <row r="8" spans="1:65" ht="34.5" customHeight="1">
      <c r="A8" s="804" t="s">
        <v>137</v>
      </c>
      <c r="B8" s="804"/>
      <c r="C8" s="804"/>
      <c r="D8" s="804"/>
      <c r="E8" s="804"/>
      <c r="F8" s="804"/>
      <c r="G8" s="804"/>
      <c r="H8" s="804"/>
      <c r="I8" s="804"/>
      <c r="J8" s="804"/>
      <c r="K8" s="804"/>
      <c r="L8" s="804"/>
      <c r="M8" s="804"/>
      <c r="N8" s="804"/>
      <c r="O8" s="804"/>
      <c r="P8" s="32"/>
      <c r="Q8" s="2"/>
      <c r="R8" s="2"/>
      <c r="S8" s="2"/>
      <c r="T8" s="1138"/>
      <c r="U8" s="1138"/>
      <c r="V8" s="1138"/>
      <c r="W8" s="1138"/>
      <c r="X8" s="1138"/>
      <c r="Y8" s="1138"/>
      <c r="Z8" s="2"/>
      <c r="AA8" s="2"/>
      <c r="AB8" s="2"/>
      <c r="AC8" s="1138"/>
      <c r="AD8" s="1138"/>
      <c r="AE8" s="1138"/>
      <c r="AF8" s="1138"/>
      <c r="AG8" s="1138"/>
      <c r="AH8" s="114"/>
      <c r="AI8" s="1132"/>
      <c r="AJ8" s="1178"/>
      <c r="AK8" s="855"/>
      <c r="AL8" s="855"/>
      <c r="AM8" s="1178"/>
      <c r="AN8" s="855"/>
      <c r="AO8" s="165" t="s">
        <v>172</v>
      </c>
      <c r="AP8" s="165" t="s">
        <v>28</v>
      </c>
      <c r="AQ8" s="165" t="s">
        <v>72</v>
      </c>
      <c r="AR8" s="165" t="s">
        <v>75</v>
      </c>
      <c r="AS8" s="165" t="s">
        <v>76</v>
      </c>
      <c r="AT8" s="855"/>
      <c r="AU8" s="855"/>
      <c r="AV8" s="855"/>
      <c r="AW8" s="855"/>
      <c r="AX8" s="66"/>
      <c r="AY8" s="827" t="s">
        <v>136</v>
      </c>
      <c r="AZ8" s="827"/>
      <c r="BA8" s="827"/>
      <c r="BB8" s="827"/>
      <c r="BC8" s="827"/>
      <c r="BD8" s="827"/>
      <c r="BE8" s="827"/>
      <c r="BF8" s="827"/>
      <c r="BG8" s="827"/>
      <c r="BH8" s="827"/>
      <c r="BI8" s="827"/>
      <c r="BJ8" s="827"/>
      <c r="BK8" s="827"/>
      <c r="BL8" s="827"/>
      <c r="BM8" s="827"/>
    </row>
    <row r="9" spans="1:65" ht="34.5" customHeight="1">
      <c r="A9" s="1037"/>
      <c r="B9" s="1037"/>
      <c r="C9" s="1037"/>
      <c r="D9" s="1037"/>
      <c r="E9" s="1037"/>
      <c r="F9" s="1037"/>
      <c r="G9" s="1037"/>
      <c r="H9" s="1037"/>
      <c r="I9" s="1037"/>
      <c r="J9" s="1037"/>
      <c r="K9" s="1037"/>
      <c r="L9" s="1037"/>
      <c r="M9" s="1037"/>
      <c r="N9" s="1037"/>
      <c r="O9" s="1037"/>
      <c r="P9" s="32"/>
      <c r="Q9" s="27"/>
      <c r="R9" s="27"/>
      <c r="S9" s="27"/>
      <c r="T9" s="852"/>
      <c r="U9" s="852"/>
      <c r="V9" s="852"/>
      <c r="W9" s="852"/>
      <c r="X9" s="852"/>
      <c r="Y9" s="852"/>
      <c r="Z9" s="27"/>
      <c r="AA9" s="27"/>
      <c r="AB9" s="27"/>
      <c r="AC9" s="852"/>
      <c r="AD9" s="852"/>
      <c r="AE9" s="852"/>
      <c r="AF9" s="852"/>
      <c r="AG9" s="852"/>
      <c r="AH9" s="114"/>
      <c r="AI9" s="177"/>
      <c r="AJ9" s="177"/>
      <c r="AK9" s="1116"/>
      <c r="AL9" s="1117"/>
      <c r="AM9" s="27"/>
      <c r="AN9" s="27"/>
      <c r="AO9" s="177"/>
      <c r="AP9" s="177"/>
      <c r="AQ9" s="177"/>
      <c r="AR9" s="177"/>
      <c r="AS9" s="177"/>
      <c r="AT9" s="177"/>
      <c r="AU9" s="1116"/>
      <c r="AV9" s="1117"/>
      <c r="AW9" s="177"/>
      <c r="AX9" s="66"/>
      <c r="AY9" s="848" t="s">
        <v>281</v>
      </c>
      <c r="AZ9" s="848"/>
      <c r="BA9" s="848"/>
      <c r="BB9" s="848"/>
      <c r="BC9" s="848"/>
      <c r="BD9" s="848"/>
      <c r="BE9" s="848"/>
      <c r="BF9" s="848"/>
      <c r="BG9" s="848"/>
      <c r="BH9" s="848"/>
      <c r="BI9" s="848"/>
      <c r="BJ9" s="42"/>
      <c r="BK9" s="12"/>
      <c r="BL9" s="12"/>
    </row>
    <row r="10" spans="1:65" ht="34.5" customHeight="1">
      <c r="A10" s="1045" t="s">
        <v>132</v>
      </c>
      <c r="B10" s="1045"/>
      <c r="C10" s="1045"/>
      <c r="D10" s="1045"/>
      <c r="E10" s="1045"/>
      <c r="F10" s="1045"/>
      <c r="G10" s="1045"/>
      <c r="H10" s="1045"/>
      <c r="I10" s="1045"/>
      <c r="J10" s="1045"/>
      <c r="K10" s="1045"/>
      <c r="L10" s="1045"/>
      <c r="M10" s="1045"/>
      <c r="N10" s="1045"/>
      <c r="O10" s="1045"/>
      <c r="P10" s="32"/>
      <c r="Q10" s="139"/>
      <c r="R10" s="139"/>
      <c r="S10" s="139"/>
      <c r="T10" s="1124"/>
      <c r="U10" s="1124"/>
      <c r="V10" s="1124"/>
      <c r="W10" s="1124"/>
      <c r="X10" s="1124"/>
      <c r="Y10" s="1124"/>
      <c r="Z10" s="139"/>
      <c r="AA10" s="139"/>
      <c r="AB10" s="139"/>
      <c r="AC10" s="1124"/>
      <c r="AD10" s="1124"/>
      <c r="AE10" s="1124"/>
      <c r="AF10" s="1124"/>
      <c r="AG10" s="1124"/>
      <c r="AH10" s="114"/>
      <c r="AI10" s="177"/>
      <c r="AJ10" s="177"/>
      <c r="AK10" s="1116"/>
      <c r="AL10" s="1117"/>
      <c r="AM10" s="27"/>
      <c r="AN10" s="27"/>
      <c r="AO10" s="177"/>
      <c r="AP10" s="177"/>
      <c r="AQ10" s="177"/>
      <c r="AR10" s="177"/>
      <c r="AS10" s="177"/>
      <c r="AT10" s="177"/>
      <c r="AU10" s="1116"/>
      <c r="AV10" s="1117"/>
      <c r="AW10" s="177"/>
      <c r="AX10" s="66"/>
      <c r="AY10" s="78" t="s">
        <v>45</v>
      </c>
      <c r="AZ10" s="78"/>
      <c r="BA10" s="78"/>
      <c r="BB10" s="78"/>
      <c r="BC10" s="78" t="s">
        <v>95</v>
      </c>
      <c r="BD10" s="78"/>
      <c r="BE10" s="78"/>
      <c r="BF10" s="78"/>
      <c r="BG10" s="78"/>
      <c r="BH10" s="78" t="s">
        <v>44</v>
      </c>
      <c r="BI10" s="78"/>
      <c r="BJ10" s="55"/>
      <c r="BK10" s="136"/>
      <c r="BL10" s="136"/>
      <c r="BM10" s="138"/>
    </row>
    <row r="11" spans="1:65" ht="34.5" customHeight="1">
      <c r="A11" s="828" t="s">
        <v>29</v>
      </c>
      <c r="B11" s="828"/>
      <c r="C11" s="828"/>
      <c r="D11" s="828"/>
      <c r="E11" s="828" t="s">
        <v>157</v>
      </c>
      <c r="F11" s="828"/>
      <c r="G11" s="828"/>
      <c r="H11" s="828"/>
      <c r="I11" s="828"/>
      <c r="J11" s="828"/>
      <c r="K11" s="828"/>
      <c r="L11" s="160" t="s">
        <v>55</v>
      </c>
      <c r="M11" s="841"/>
      <c r="N11" s="821"/>
      <c r="O11" s="842"/>
      <c r="P11" s="32"/>
      <c r="Q11" s="139"/>
      <c r="R11" s="139"/>
      <c r="S11" s="139"/>
      <c r="T11" s="1124"/>
      <c r="U11" s="1124"/>
      <c r="V11" s="1124"/>
      <c r="W11" s="1124"/>
      <c r="X11" s="1124"/>
      <c r="Y11" s="1124"/>
      <c r="Z11" s="139"/>
      <c r="AA11" s="139"/>
      <c r="AB11" s="139"/>
      <c r="AC11" s="1124"/>
      <c r="AD11" s="1124"/>
      <c r="AE11" s="1124"/>
      <c r="AF11" s="1124"/>
      <c r="AG11" s="1124"/>
      <c r="AH11" s="114"/>
      <c r="AI11" s="177"/>
      <c r="AJ11" s="177"/>
      <c r="AK11" s="1116"/>
      <c r="AL11" s="1117"/>
      <c r="AM11" s="27"/>
      <c r="AN11" s="27"/>
      <c r="AO11" s="177"/>
      <c r="AP11" s="177"/>
      <c r="AQ11" s="177"/>
      <c r="AR11" s="177"/>
      <c r="AS11" s="177"/>
      <c r="AT11" s="177"/>
      <c r="AU11" s="1116"/>
      <c r="AV11" s="1117"/>
      <c r="AW11" s="177"/>
      <c r="AX11" s="66"/>
      <c r="AY11" s="148"/>
      <c r="AZ11" s="148"/>
      <c r="BA11" s="148"/>
      <c r="BB11" s="148"/>
      <c r="BC11" s="148"/>
      <c r="BD11" s="148"/>
      <c r="BE11" s="148"/>
      <c r="BF11" s="148"/>
      <c r="BG11" s="148"/>
      <c r="BH11" s="827"/>
      <c r="BI11" s="827"/>
      <c r="BJ11" s="827"/>
      <c r="BK11" s="804" t="s">
        <v>112</v>
      </c>
      <c r="BL11" s="804"/>
      <c r="BM11" s="804"/>
    </row>
    <row r="12" spans="1:65" ht="34.5" customHeight="1">
      <c r="A12" s="1146" t="s">
        <v>285</v>
      </c>
      <c r="B12" s="1146"/>
      <c r="C12" s="1146"/>
      <c r="D12" s="1146"/>
      <c r="E12" s="1146"/>
      <c r="F12" s="1146"/>
      <c r="G12" s="1146"/>
      <c r="H12" s="1146"/>
      <c r="I12" s="1146"/>
      <c r="J12" s="1146"/>
      <c r="K12" s="1146"/>
      <c r="L12" s="1146"/>
      <c r="M12" s="1146"/>
      <c r="N12" s="1146"/>
      <c r="O12" s="1146"/>
      <c r="P12" s="32"/>
      <c r="Q12" s="874" t="s">
        <v>137</v>
      </c>
      <c r="R12" s="874"/>
      <c r="S12" s="874"/>
      <c r="T12" s="874"/>
      <c r="U12" s="874"/>
      <c r="V12" s="874"/>
      <c r="W12" s="874"/>
      <c r="X12" s="874"/>
      <c r="Y12" s="874"/>
      <c r="Z12" s="874"/>
      <c r="AA12" s="874"/>
      <c r="AB12" s="874"/>
      <c r="AC12" s="874"/>
      <c r="AD12" s="874"/>
      <c r="AE12" s="874"/>
      <c r="AF12" s="874"/>
      <c r="AG12" s="874"/>
      <c r="AH12" s="74"/>
      <c r="AI12" s="177"/>
      <c r="AJ12" s="177"/>
      <c r="AK12" s="1116"/>
      <c r="AL12" s="1117"/>
      <c r="AM12" s="27"/>
      <c r="AN12" s="27"/>
      <c r="AO12" s="177"/>
      <c r="AP12" s="177"/>
      <c r="AQ12" s="177"/>
      <c r="AR12" s="177"/>
      <c r="AS12" s="177"/>
      <c r="AT12" s="177"/>
      <c r="AU12" s="1116"/>
      <c r="AV12" s="1117"/>
      <c r="AW12" s="177"/>
      <c r="AX12" s="66"/>
      <c r="AY12" s="815" t="s">
        <v>66</v>
      </c>
      <c r="AZ12" s="813" t="s">
        <v>80</v>
      </c>
      <c r="BA12" s="1083"/>
      <c r="BB12" s="1083"/>
      <c r="BC12" s="814"/>
      <c r="BD12" s="897" t="s">
        <v>29</v>
      </c>
      <c r="BE12" s="898"/>
      <c r="BF12" s="871" t="s">
        <v>22</v>
      </c>
      <c r="BG12" s="868"/>
      <c r="BH12" s="871" t="s">
        <v>160</v>
      </c>
      <c r="BI12" s="867"/>
      <c r="BJ12" s="868"/>
      <c r="BK12" s="871" t="s">
        <v>282</v>
      </c>
      <c r="BL12" s="867"/>
      <c r="BM12" s="868"/>
    </row>
    <row r="13" spans="1:65" ht="41.25" customHeight="1">
      <c r="A13" s="58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881" t="s">
        <v>115</v>
      </c>
      <c r="N13" s="881"/>
      <c r="O13" s="881"/>
      <c r="P13" s="32"/>
      <c r="Q13" s="874"/>
      <c r="R13" s="874"/>
      <c r="S13" s="874"/>
      <c r="T13" s="874"/>
      <c r="U13" s="874"/>
      <c r="V13" s="874"/>
      <c r="W13" s="874"/>
      <c r="X13" s="874"/>
      <c r="Y13" s="874"/>
      <c r="Z13" s="874"/>
      <c r="AA13" s="874"/>
      <c r="AB13" s="874"/>
      <c r="AC13" s="874"/>
      <c r="AD13" s="874"/>
      <c r="AE13" s="874"/>
      <c r="AF13" s="874"/>
      <c r="AG13" s="874"/>
      <c r="AH13" s="74"/>
      <c r="AI13" s="177"/>
      <c r="AJ13" s="177"/>
      <c r="AK13" s="1116"/>
      <c r="AL13" s="1117"/>
      <c r="AM13" s="27"/>
      <c r="AN13" s="27"/>
      <c r="AO13" s="177"/>
      <c r="AP13" s="177"/>
      <c r="AQ13" s="177"/>
      <c r="AR13" s="177"/>
      <c r="AS13" s="177"/>
      <c r="AT13" s="177"/>
      <c r="AU13" s="1116"/>
      <c r="AV13" s="1117"/>
      <c r="AW13" s="177"/>
      <c r="AX13" s="42"/>
      <c r="AY13" s="816"/>
      <c r="AZ13" s="126" t="s">
        <v>96</v>
      </c>
      <c r="BA13" s="149" t="s">
        <v>28</v>
      </c>
      <c r="BB13" s="145" t="s">
        <v>27</v>
      </c>
      <c r="BC13" s="145" t="s">
        <v>72</v>
      </c>
      <c r="BD13" s="147" t="s">
        <v>75</v>
      </c>
      <c r="BE13" s="146" t="s">
        <v>76</v>
      </c>
      <c r="BF13" s="872"/>
      <c r="BG13" s="870"/>
      <c r="BH13" s="872"/>
      <c r="BI13" s="869"/>
      <c r="BJ13" s="870"/>
      <c r="BK13" s="872"/>
      <c r="BL13" s="869"/>
      <c r="BM13" s="870"/>
    </row>
    <row r="14" spans="1:65" ht="41.25" customHeight="1">
      <c r="A14" s="1087" t="s">
        <v>66</v>
      </c>
      <c r="B14" s="871" t="s">
        <v>79</v>
      </c>
      <c r="C14" s="867"/>
      <c r="D14" s="867"/>
      <c r="E14" s="868"/>
      <c r="F14" s="813" t="s">
        <v>80</v>
      </c>
      <c r="G14" s="1083"/>
      <c r="H14" s="814"/>
      <c r="I14" s="1108" t="s">
        <v>29</v>
      </c>
      <c r="J14" s="1109"/>
      <c r="K14" s="1087" t="s">
        <v>22</v>
      </c>
      <c r="L14" s="1088" t="s">
        <v>152</v>
      </c>
      <c r="M14" s="1089"/>
      <c r="N14" s="1090"/>
      <c r="O14" s="1087" t="s">
        <v>55</v>
      </c>
      <c r="P14" s="32"/>
      <c r="Q14" s="1037"/>
      <c r="R14" s="1037"/>
      <c r="S14" s="1037"/>
      <c r="T14" s="1037"/>
      <c r="U14" s="1037"/>
      <c r="V14" s="1037"/>
      <c r="W14" s="1037"/>
      <c r="X14" s="1037"/>
      <c r="Y14" s="1037"/>
      <c r="Z14" s="1037"/>
      <c r="AA14" s="1037"/>
      <c r="AB14" s="1037"/>
      <c r="AC14" s="1037"/>
      <c r="AD14" s="1037"/>
      <c r="AE14" s="1037"/>
      <c r="AF14" s="1037"/>
      <c r="AG14" s="1037"/>
      <c r="AH14" s="74"/>
      <c r="AI14" s="177"/>
      <c r="AJ14" s="177"/>
      <c r="AK14" s="1116"/>
      <c r="AL14" s="1117"/>
      <c r="AM14" s="27"/>
      <c r="AN14" s="27"/>
      <c r="AO14" s="177"/>
      <c r="AP14" s="177"/>
      <c r="AQ14" s="177"/>
      <c r="AR14" s="177"/>
      <c r="AS14" s="177"/>
      <c r="AT14" s="177"/>
      <c r="AU14" s="1116"/>
      <c r="AV14" s="1117"/>
      <c r="AW14" s="177"/>
      <c r="AX14" s="32"/>
      <c r="AY14" s="84"/>
      <c r="AZ14" s="115"/>
      <c r="BA14" s="115"/>
      <c r="BB14" s="84"/>
      <c r="BC14" s="84"/>
      <c r="BD14" s="127"/>
      <c r="BE14" s="46"/>
      <c r="BF14" s="825"/>
      <c r="BG14" s="826"/>
      <c r="BH14" s="825"/>
      <c r="BI14" s="859"/>
      <c r="BJ14" s="826"/>
      <c r="BK14" s="952"/>
      <c r="BL14" s="838"/>
      <c r="BM14" s="878"/>
    </row>
    <row r="15" spans="1:65" ht="34.5" customHeight="1">
      <c r="A15" s="1087"/>
      <c r="B15" s="872"/>
      <c r="C15" s="869"/>
      <c r="D15" s="869"/>
      <c r="E15" s="870"/>
      <c r="F15" s="130" t="s">
        <v>71</v>
      </c>
      <c r="G15" s="130" t="s">
        <v>28</v>
      </c>
      <c r="H15" s="130" t="s">
        <v>72</v>
      </c>
      <c r="I15" s="130" t="s">
        <v>75</v>
      </c>
      <c r="J15" s="130" t="s">
        <v>58</v>
      </c>
      <c r="K15" s="1087"/>
      <c r="L15" s="1091"/>
      <c r="M15" s="1092"/>
      <c r="N15" s="1093"/>
      <c r="O15" s="1098"/>
      <c r="P15" s="32"/>
      <c r="Q15" s="848" t="s">
        <v>288</v>
      </c>
      <c r="R15" s="848"/>
      <c r="S15" s="848"/>
      <c r="T15" s="848"/>
      <c r="U15" s="848"/>
      <c r="V15" s="848"/>
      <c r="W15" s="848"/>
      <c r="X15" s="848"/>
      <c r="Y15" s="848"/>
      <c r="Z15" s="848"/>
      <c r="AA15" s="848"/>
      <c r="AB15" s="848"/>
      <c r="AC15" s="848"/>
      <c r="AD15" s="848"/>
      <c r="AE15" s="848"/>
      <c r="AF15" s="848"/>
      <c r="AG15" s="848"/>
      <c r="AH15" s="52"/>
      <c r="AI15" s="177"/>
      <c r="AJ15" s="177"/>
      <c r="AK15" s="1116"/>
      <c r="AL15" s="1117"/>
      <c r="AM15" s="27"/>
      <c r="AN15" s="27"/>
      <c r="AO15" s="177"/>
      <c r="AP15" s="177"/>
      <c r="AQ15" s="177"/>
      <c r="AR15" s="177"/>
      <c r="AS15" s="177"/>
      <c r="AT15" s="177"/>
      <c r="AU15" s="1116"/>
      <c r="AV15" s="1117"/>
      <c r="AW15" s="177"/>
      <c r="AX15" s="74"/>
      <c r="AY15" s="84"/>
      <c r="AZ15" s="115"/>
      <c r="BA15" s="115"/>
      <c r="BB15" s="84"/>
      <c r="BC15" s="84"/>
      <c r="BD15" s="127"/>
      <c r="BE15" s="46"/>
      <c r="BF15" s="825"/>
      <c r="BG15" s="826"/>
      <c r="BH15" s="825"/>
      <c r="BI15" s="859"/>
      <c r="BJ15" s="826"/>
      <c r="BK15" s="952"/>
      <c r="BL15" s="838"/>
      <c r="BM15" s="878"/>
    </row>
    <row r="16" spans="1:65" ht="34.5" customHeight="1">
      <c r="A16" s="115"/>
      <c r="B16" s="885"/>
      <c r="C16" s="886"/>
      <c r="D16" s="886"/>
      <c r="E16" s="887"/>
      <c r="F16" s="172"/>
      <c r="G16" s="133"/>
      <c r="H16" s="124"/>
      <c r="I16" s="124"/>
      <c r="J16" s="134"/>
      <c r="K16" s="134"/>
      <c r="L16" s="1080"/>
      <c r="M16" s="1081"/>
      <c r="N16" s="1082"/>
      <c r="O16" s="46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881" t="s">
        <v>117</v>
      </c>
      <c r="AE16" s="881"/>
      <c r="AF16" s="881"/>
      <c r="AG16" s="881"/>
      <c r="AH16" s="74"/>
      <c r="AI16" s="819" t="s">
        <v>126</v>
      </c>
      <c r="AJ16" s="819"/>
      <c r="AK16" s="819"/>
      <c r="AL16" s="819"/>
      <c r="AM16" s="819"/>
      <c r="AN16" s="819"/>
      <c r="AO16" s="819"/>
      <c r="AP16" s="819"/>
      <c r="AQ16" s="819"/>
      <c r="AR16" s="819"/>
      <c r="AS16" s="819"/>
      <c r="AT16" s="819"/>
      <c r="AU16" s="819"/>
      <c r="AV16" s="819"/>
      <c r="AW16" s="819"/>
      <c r="AX16" s="74"/>
      <c r="AY16" s="128"/>
      <c r="AZ16" s="115"/>
      <c r="BA16" s="115"/>
      <c r="BB16" s="84"/>
      <c r="BC16" s="84"/>
      <c r="BD16" s="127"/>
      <c r="BE16" s="46"/>
      <c r="BF16" s="825"/>
      <c r="BG16" s="826"/>
      <c r="BH16" s="825"/>
      <c r="BI16" s="859"/>
      <c r="BJ16" s="826"/>
      <c r="BK16" s="952"/>
      <c r="BL16" s="838"/>
      <c r="BM16" s="878"/>
    </row>
    <row r="17" spans="1:65" ht="45.75" customHeight="1">
      <c r="A17" s="115"/>
      <c r="B17" s="885"/>
      <c r="C17" s="886"/>
      <c r="D17" s="886"/>
      <c r="E17" s="887"/>
      <c r="F17" s="172"/>
      <c r="G17" s="133"/>
      <c r="H17" s="124"/>
      <c r="I17" s="124"/>
      <c r="J17" s="134"/>
      <c r="K17" s="134"/>
      <c r="L17" s="1080"/>
      <c r="M17" s="1081"/>
      <c r="N17" s="1082"/>
      <c r="O17" s="46"/>
      <c r="P17" s="32"/>
      <c r="Q17" s="845" t="s">
        <v>5</v>
      </c>
      <c r="R17" s="1142" t="s">
        <v>6</v>
      </c>
      <c r="S17" s="817" t="s">
        <v>85</v>
      </c>
      <c r="T17" s="1152" t="s">
        <v>84</v>
      </c>
      <c r="U17" s="845" t="s">
        <v>8</v>
      </c>
      <c r="V17" s="845"/>
      <c r="W17" s="845"/>
      <c r="X17" s="845"/>
      <c r="Y17" s="845"/>
      <c r="Z17" s="817" t="s">
        <v>154</v>
      </c>
      <c r="AA17" s="817"/>
      <c r="AB17" s="817" t="s">
        <v>165</v>
      </c>
      <c r="AC17" s="817" t="s">
        <v>32</v>
      </c>
      <c r="AD17" s="817"/>
      <c r="AE17" s="817"/>
      <c r="AF17" s="817" t="s">
        <v>57</v>
      </c>
      <c r="AG17" s="817"/>
      <c r="AH17" s="74"/>
      <c r="AI17" s="838"/>
      <c r="AJ17" s="838"/>
      <c r="AK17" s="838"/>
      <c r="AL17" s="838"/>
      <c r="AM17" s="838"/>
      <c r="AN17" s="838"/>
      <c r="AO17" s="838"/>
      <c r="AP17" s="838"/>
      <c r="AQ17" s="838"/>
      <c r="AR17" s="838"/>
      <c r="AS17" s="838"/>
      <c r="AT17" s="838"/>
      <c r="AU17" s="838"/>
      <c r="AV17" s="838"/>
      <c r="AW17" s="838"/>
      <c r="AX17" s="74"/>
      <c r="AY17" s="84"/>
      <c r="AZ17" s="129"/>
      <c r="BA17" s="115"/>
      <c r="BB17" s="84"/>
      <c r="BC17" s="84"/>
      <c r="BD17" s="127"/>
      <c r="BE17" s="46"/>
      <c r="BF17" s="825"/>
      <c r="BG17" s="826"/>
      <c r="BH17" s="825"/>
      <c r="BI17" s="859"/>
      <c r="BJ17" s="826"/>
      <c r="BK17" s="952"/>
      <c r="BL17" s="838"/>
      <c r="BM17" s="878"/>
    </row>
    <row r="18" spans="1:65" ht="57" customHeight="1">
      <c r="A18" s="115"/>
      <c r="B18" s="885"/>
      <c r="C18" s="886"/>
      <c r="D18" s="886"/>
      <c r="E18" s="887"/>
      <c r="F18" s="172"/>
      <c r="G18" s="133"/>
      <c r="H18" s="124"/>
      <c r="I18" s="124"/>
      <c r="J18" s="134"/>
      <c r="K18" s="134"/>
      <c r="L18" s="1080"/>
      <c r="M18" s="1081"/>
      <c r="N18" s="1082"/>
      <c r="O18" s="46"/>
      <c r="P18" s="32"/>
      <c r="Q18" s="845"/>
      <c r="R18" s="1142"/>
      <c r="S18" s="817"/>
      <c r="T18" s="1153"/>
      <c r="U18" s="33" t="s">
        <v>164</v>
      </c>
      <c r="V18" s="176" t="s">
        <v>166</v>
      </c>
      <c r="W18" s="151" t="s">
        <v>103</v>
      </c>
      <c r="X18" s="151" t="s">
        <v>104</v>
      </c>
      <c r="Y18" s="151" t="s">
        <v>33</v>
      </c>
      <c r="Z18" s="817"/>
      <c r="AA18" s="817"/>
      <c r="AB18" s="817"/>
      <c r="AC18" s="817"/>
      <c r="AD18" s="817"/>
      <c r="AE18" s="817"/>
      <c r="AF18" s="817"/>
      <c r="AG18" s="817"/>
      <c r="AH18" s="74"/>
      <c r="AI18" s="879" t="s">
        <v>140</v>
      </c>
      <c r="AJ18" s="879"/>
      <c r="AK18" s="879"/>
      <c r="AL18" s="879"/>
      <c r="AM18" s="879"/>
      <c r="AN18" s="879"/>
      <c r="AO18" s="879"/>
      <c r="AP18" s="879"/>
      <c r="AQ18" s="879"/>
      <c r="AR18" s="879"/>
      <c r="AS18" s="879"/>
      <c r="AT18" s="879"/>
      <c r="AU18" s="879"/>
      <c r="AV18" s="879"/>
      <c r="AW18" s="879"/>
      <c r="AX18" s="74"/>
      <c r="AY18" s="84"/>
      <c r="AZ18" s="115"/>
      <c r="BA18" s="115"/>
      <c r="BB18" s="84"/>
      <c r="BC18" s="84"/>
      <c r="BD18" s="84"/>
      <c r="BE18" s="46"/>
      <c r="BF18" s="884"/>
      <c r="BG18" s="884"/>
      <c r="BH18" s="884"/>
      <c r="BI18" s="884"/>
      <c r="BJ18" s="884"/>
      <c r="BK18" s="852"/>
      <c r="BL18" s="852"/>
      <c r="BM18" s="852"/>
    </row>
    <row r="19" spans="1:65" ht="42.75" customHeight="1">
      <c r="A19" s="115"/>
      <c r="B19" s="885"/>
      <c r="C19" s="886"/>
      <c r="D19" s="886"/>
      <c r="E19" s="887"/>
      <c r="F19" s="172"/>
      <c r="G19" s="133"/>
      <c r="H19" s="124"/>
      <c r="I19" s="124"/>
      <c r="J19" s="134"/>
      <c r="K19" s="134"/>
      <c r="L19" s="1080"/>
      <c r="M19" s="1081"/>
      <c r="N19" s="1082"/>
      <c r="O19" s="46"/>
      <c r="P19" s="32"/>
      <c r="Q19" s="59"/>
      <c r="R19" s="60"/>
      <c r="S19" s="61"/>
      <c r="T19" s="61"/>
      <c r="U19" s="62"/>
      <c r="V19" s="62"/>
      <c r="W19" s="62"/>
      <c r="X19" s="62"/>
      <c r="Y19" s="63"/>
      <c r="Z19" s="1107"/>
      <c r="AA19" s="1107"/>
      <c r="AB19" s="62"/>
      <c r="AC19" s="1107"/>
      <c r="AD19" s="1107"/>
      <c r="AE19" s="1107"/>
      <c r="AF19" s="1148"/>
      <c r="AG19" s="1148"/>
      <c r="AH19" s="119"/>
      <c r="AI19" s="1106"/>
      <c r="AJ19" s="1106"/>
      <c r="AK19" s="1106"/>
      <c r="AL19" s="1106"/>
      <c r="AM19" s="1106"/>
      <c r="AN19" s="1106"/>
      <c r="AO19" s="1106"/>
      <c r="AP19" s="1106"/>
      <c r="AQ19" s="1106"/>
      <c r="AR19" s="1106"/>
      <c r="AS19" s="1106"/>
      <c r="AT19" s="1106"/>
      <c r="AU19" s="1106"/>
      <c r="AV19" s="1106"/>
      <c r="AW19" s="1106"/>
      <c r="AX19" s="74"/>
      <c r="AY19" s="139"/>
      <c r="AZ19" s="139"/>
      <c r="BA19" s="139"/>
      <c r="BB19" s="139"/>
      <c r="BC19" s="139"/>
      <c r="BD19" s="139"/>
      <c r="BE19" s="139"/>
      <c r="BF19" s="1036"/>
      <c r="BG19" s="1038"/>
      <c r="BH19" s="1036"/>
      <c r="BI19" s="1037"/>
      <c r="BJ19" s="1038"/>
      <c r="BK19" s="1036"/>
      <c r="BL19" s="1037"/>
      <c r="BM19" s="1038"/>
    </row>
    <row r="20" spans="1:65" ht="34.5" customHeight="1">
      <c r="A20" s="115"/>
      <c r="B20" s="885"/>
      <c r="C20" s="886"/>
      <c r="D20" s="886"/>
      <c r="E20" s="887"/>
      <c r="F20" s="172"/>
      <c r="G20" s="133"/>
      <c r="H20" s="124"/>
      <c r="I20" s="124"/>
      <c r="J20" s="134"/>
      <c r="K20" s="134"/>
      <c r="L20" s="1080"/>
      <c r="M20" s="1081"/>
      <c r="N20" s="1082"/>
      <c r="O20" s="46"/>
      <c r="P20" s="32"/>
      <c r="Q20" s="63"/>
      <c r="R20" s="63"/>
      <c r="S20" s="62"/>
      <c r="T20" s="62"/>
      <c r="U20" s="62"/>
      <c r="V20" s="62"/>
      <c r="W20" s="62"/>
      <c r="X20" s="62"/>
      <c r="Y20" s="63"/>
      <c r="Z20" s="1107"/>
      <c r="AA20" s="1107"/>
      <c r="AB20" s="62"/>
      <c r="AC20" s="1107"/>
      <c r="AD20" s="1107"/>
      <c r="AE20" s="1107"/>
      <c r="AF20" s="1107"/>
      <c r="AG20" s="1107"/>
      <c r="AH20" s="52"/>
      <c r="AI20" s="1106"/>
      <c r="AJ20" s="1106"/>
      <c r="AK20" s="1106"/>
      <c r="AL20" s="1106"/>
      <c r="AM20" s="1106"/>
      <c r="AN20" s="1106"/>
      <c r="AO20" s="1106"/>
      <c r="AP20" s="1106"/>
      <c r="AQ20" s="1106"/>
      <c r="AR20" s="1106"/>
      <c r="AS20" s="1106"/>
      <c r="AT20" s="1106"/>
      <c r="AU20" s="1106"/>
      <c r="AV20" s="1106"/>
      <c r="AW20" s="1106"/>
      <c r="AX20" s="74"/>
      <c r="AY20" s="804" t="s">
        <v>133</v>
      </c>
      <c r="AZ20" s="804"/>
      <c r="BA20" s="804"/>
      <c r="BB20" s="804"/>
      <c r="BC20" s="804"/>
      <c r="BD20" s="804"/>
      <c r="BE20" s="804"/>
      <c r="BF20" s="804"/>
      <c r="BG20" s="804"/>
      <c r="BH20" s="804"/>
      <c r="BI20" s="804"/>
      <c r="BJ20" s="804"/>
      <c r="BK20" s="804"/>
      <c r="BL20" s="804"/>
      <c r="BM20" s="804"/>
    </row>
    <row r="21" spans="1:65" ht="33.75" customHeight="1">
      <c r="A21" s="48"/>
      <c r="B21" s="841"/>
      <c r="C21" s="821"/>
      <c r="D21" s="821"/>
      <c r="E21" s="842"/>
      <c r="F21" s="160"/>
      <c r="G21" s="133"/>
      <c r="H21" s="124"/>
      <c r="I21" s="124"/>
      <c r="J21" s="124"/>
      <c r="K21" s="124"/>
      <c r="L21" s="1080"/>
      <c r="M21" s="1081"/>
      <c r="N21" s="1082"/>
      <c r="O21" s="46"/>
      <c r="P21" s="32"/>
      <c r="Q21" s="63"/>
      <c r="R21" s="63"/>
      <c r="S21" s="62"/>
      <c r="T21" s="62"/>
      <c r="U21" s="62"/>
      <c r="V21" s="62"/>
      <c r="W21" s="62"/>
      <c r="X21" s="62"/>
      <c r="Y21" s="63"/>
      <c r="Z21" s="1125"/>
      <c r="AA21" s="1126"/>
      <c r="AB21" s="62"/>
      <c r="AC21" s="1107"/>
      <c r="AD21" s="1107"/>
      <c r="AE21" s="1107"/>
      <c r="AF21" s="1107"/>
      <c r="AG21" s="1107"/>
      <c r="AH21" s="121"/>
      <c r="AI21" s="1106"/>
      <c r="AJ21" s="1106"/>
      <c r="AK21" s="1106"/>
      <c r="AL21" s="1106"/>
      <c r="AM21" s="1106"/>
      <c r="AN21" s="1106"/>
      <c r="AO21" s="1106"/>
      <c r="AP21" s="1106"/>
      <c r="AQ21" s="1106"/>
      <c r="AR21" s="1106"/>
      <c r="AS21" s="1106"/>
      <c r="AT21" s="1106"/>
      <c r="AU21" s="1106"/>
      <c r="AV21" s="1106"/>
      <c r="AW21" s="1106"/>
      <c r="AX21" s="74"/>
      <c r="AY21" s="859"/>
      <c r="AZ21" s="859"/>
      <c r="BA21" s="859"/>
      <c r="BB21" s="859"/>
      <c r="BC21" s="859"/>
      <c r="BD21" s="859"/>
      <c r="BE21" s="859"/>
      <c r="BF21" s="859"/>
      <c r="BG21" s="859"/>
      <c r="BH21" s="859"/>
      <c r="BI21" s="859"/>
      <c r="BJ21" s="859"/>
      <c r="BK21" s="859"/>
      <c r="BL21" s="859"/>
      <c r="BM21" s="859"/>
    </row>
    <row r="22" spans="1:65" ht="34.5" customHeight="1">
      <c r="A22" s="48"/>
      <c r="B22" s="841"/>
      <c r="C22" s="821"/>
      <c r="D22" s="821"/>
      <c r="E22" s="842"/>
      <c r="F22" s="160"/>
      <c r="G22" s="133"/>
      <c r="H22" s="124"/>
      <c r="I22" s="124"/>
      <c r="J22" s="124"/>
      <c r="K22" s="124"/>
      <c r="L22" s="1080"/>
      <c r="M22" s="1081"/>
      <c r="N22" s="1082"/>
      <c r="O22" s="46"/>
      <c r="P22" s="32"/>
      <c r="Q22" s="63"/>
      <c r="R22" s="63"/>
      <c r="S22" s="62"/>
      <c r="T22" s="62"/>
      <c r="U22" s="62"/>
      <c r="V22" s="62"/>
      <c r="W22" s="62"/>
      <c r="X22" s="62"/>
      <c r="Y22" s="63"/>
      <c r="Z22" s="1107"/>
      <c r="AA22" s="1107"/>
      <c r="AB22" s="62"/>
      <c r="AC22" s="1107"/>
      <c r="AD22" s="1107"/>
      <c r="AE22" s="1107"/>
      <c r="AF22" s="1107"/>
      <c r="AG22" s="1107"/>
      <c r="AH22" s="121"/>
      <c r="AI22" s="1106"/>
      <c r="AJ22" s="1106"/>
      <c r="AK22" s="1106"/>
      <c r="AL22" s="1106"/>
      <c r="AM22" s="1106"/>
      <c r="AN22" s="1106"/>
      <c r="AO22" s="1106"/>
      <c r="AP22" s="1106"/>
      <c r="AQ22" s="1106"/>
      <c r="AR22" s="1106"/>
      <c r="AS22" s="1106"/>
      <c r="AT22" s="1106"/>
      <c r="AU22" s="1106"/>
      <c r="AV22" s="1106"/>
      <c r="AW22" s="1106"/>
      <c r="AX22" s="74"/>
      <c r="AY22" s="859"/>
      <c r="AZ22" s="859"/>
      <c r="BA22" s="859"/>
      <c r="BB22" s="859"/>
      <c r="BC22" s="859"/>
      <c r="BD22" s="859"/>
      <c r="BE22" s="859"/>
      <c r="BF22" s="859"/>
      <c r="BG22" s="859"/>
      <c r="BH22" s="859"/>
      <c r="BI22" s="859"/>
      <c r="BJ22" s="859"/>
      <c r="BK22" s="859"/>
      <c r="BL22" s="859"/>
      <c r="BM22" s="859"/>
    </row>
    <row r="23" spans="1:65" ht="34.5" customHeight="1">
      <c r="A23" s="144"/>
      <c r="B23" s="1036"/>
      <c r="C23" s="1037"/>
      <c r="D23" s="1037"/>
      <c r="E23" s="1038"/>
      <c r="F23" s="173"/>
      <c r="G23" s="139"/>
      <c r="H23" s="139"/>
      <c r="I23" s="139"/>
      <c r="J23" s="139"/>
      <c r="K23" s="139"/>
      <c r="L23" s="1077"/>
      <c r="M23" s="1078"/>
      <c r="N23" s="1079"/>
      <c r="O23" s="139"/>
      <c r="P23" s="32"/>
      <c r="Q23" s="62"/>
      <c r="R23" s="62"/>
      <c r="S23" s="62"/>
      <c r="T23" s="62"/>
      <c r="U23" s="62"/>
      <c r="V23" s="62"/>
      <c r="W23" s="62"/>
      <c r="X23" s="62"/>
      <c r="Y23" s="62"/>
      <c r="Z23" s="1107"/>
      <c r="AA23" s="1107"/>
      <c r="AB23" s="62"/>
      <c r="AC23" s="1107"/>
      <c r="AD23" s="1107"/>
      <c r="AE23" s="1107"/>
      <c r="AF23" s="1107"/>
      <c r="AG23" s="1107"/>
      <c r="AH23" s="72"/>
      <c r="AI23" s="1106"/>
      <c r="AJ23" s="1106"/>
      <c r="AK23" s="1106"/>
      <c r="AL23" s="1106"/>
      <c r="AM23" s="1106"/>
      <c r="AN23" s="1106"/>
      <c r="AO23" s="1106"/>
      <c r="AP23" s="1106"/>
      <c r="AQ23" s="1106"/>
      <c r="AR23" s="1106"/>
      <c r="AS23" s="1106"/>
      <c r="AT23" s="1106"/>
      <c r="AU23" s="1106"/>
      <c r="AV23" s="1106"/>
      <c r="AW23" s="1106"/>
      <c r="AX23" s="74"/>
      <c r="AY23" s="1147" t="s">
        <v>128</v>
      </c>
      <c r="AZ23" s="1147"/>
      <c r="BA23" s="1147"/>
      <c r="BB23" s="1147"/>
      <c r="BC23" s="1147"/>
      <c r="BD23" s="1147"/>
      <c r="BE23" s="1147"/>
      <c r="BF23" s="1147"/>
      <c r="BG23" s="1147"/>
      <c r="BH23" s="1147"/>
      <c r="BI23" s="1147"/>
      <c r="BJ23" s="42"/>
      <c r="BK23" s="1"/>
      <c r="BL23" s="1"/>
      <c r="BM23" s="1"/>
    </row>
    <row r="24" spans="1:65" ht="34.5" customHeight="1">
      <c r="A24" s="46"/>
      <c r="B24" s="825"/>
      <c r="C24" s="859"/>
      <c r="D24" s="859"/>
      <c r="E24" s="826"/>
      <c r="F24" s="171"/>
      <c r="G24" s="46"/>
      <c r="H24" s="46"/>
      <c r="I24" s="46"/>
      <c r="J24" s="46"/>
      <c r="K24" s="46"/>
      <c r="L24" s="1084"/>
      <c r="M24" s="1085"/>
      <c r="N24" s="1086"/>
      <c r="O24" s="46"/>
      <c r="P24" s="41"/>
      <c r="Q24" s="62"/>
      <c r="R24" s="62"/>
      <c r="S24" s="153"/>
      <c r="T24" s="153"/>
      <c r="U24" s="62"/>
      <c r="V24" s="62"/>
      <c r="W24" s="62"/>
      <c r="X24" s="62"/>
      <c r="Y24" s="62"/>
      <c r="Z24" s="1107"/>
      <c r="AA24" s="1107"/>
      <c r="AB24" s="62"/>
      <c r="AC24" s="1107"/>
      <c r="AD24" s="1107"/>
      <c r="AE24" s="1107"/>
      <c r="AF24" s="1107"/>
      <c r="AG24" s="1107"/>
      <c r="AH24" s="72"/>
      <c r="AI24" s="859"/>
      <c r="AJ24" s="859"/>
      <c r="AK24" s="859"/>
      <c r="AL24" s="859"/>
      <c r="AM24" s="859"/>
      <c r="AN24" s="859"/>
      <c r="AO24" s="859"/>
      <c r="AP24" s="859"/>
      <c r="AQ24" s="859"/>
      <c r="AR24" s="859"/>
      <c r="AS24" s="859"/>
      <c r="AT24" s="859"/>
      <c r="AU24" s="859"/>
      <c r="AV24" s="859"/>
      <c r="AW24" s="859"/>
      <c r="AX24" s="122"/>
      <c r="AY24" s="815" t="s">
        <v>5</v>
      </c>
      <c r="AZ24" s="815" t="s">
        <v>6</v>
      </c>
      <c r="BA24" s="871" t="s">
        <v>25</v>
      </c>
      <c r="BB24" s="868"/>
      <c r="BC24" s="813" t="s">
        <v>129</v>
      </c>
      <c r="BD24" s="1083"/>
      <c r="BE24" s="1083"/>
      <c r="BF24" s="1083"/>
      <c r="BG24" s="814"/>
      <c r="BH24" s="813" t="s">
        <v>130</v>
      </c>
      <c r="BI24" s="1083"/>
      <c r="BJ24" s="1083"/>
      <c r="BK24" s="1083"/>
      <c r="BL24" s="1083"/>
      <c r="BM24" s="814"/>
    </row>
    <row r="25" spans="1:65" ht="34.5" customHeight="1">
      <c r="A25" s="144"/>
      <c r="B25" s="1036"/>
      <c r="C25" s="1037"/>
      <c r="D25" s="1037"/>
      <c r="E25" s="1038"/>
      <c r="F25" s="173"/>
      <c r="G25" s="139"/>
      <c r="H25" s="139"/>
      <c r="I25" s="139"/>
      <c r="J25" s="139"/>
      <c r="K25" s="139"/>
      <c r="L25" s="1077"/>
      <c r="M25" s="1078"/>
      <c r="N25" s="1079"/>
      <c r="O25" s="139"/>
      <c r="P25" s="42"/>
      <c r="Q25" s="62"/>
      <c r="R25" s="62"/>
      <c r="S25" s="153"/>
      <c r="T25" s="153"/>
      <c r="U25" s="62"/>
      <c r="V25" s="62"/>
      <c r="W25" s="62"/>
      <c r="X25" s="62"/>
      <c r="Y25" s="62"/>
      <c r="Z25" s="1107"/>
      <c r="AA25" s="1107"/>
      <c r="AB25" s="62"/>
      <c r="AC25" s="1107"/>
      <c r="AD25" s="1107"/>
      <c r="AE25" s="1107"/>
      <c r="AF25" s="1107"/>
      <c r="AG25" s="1107"/>
      <c r="AH25" s="72"/>
      <c r="AI25" s="859"/>
      <c r="AJ25" s="859"/>
      <c r="AK25" s="859"/>
      <c r="AL25" s="859"/>
      <c r="AM25" s="859"/>
      <c r="AN25" s="859"/>
      <c r="AO25" s="859"/>
      <c r="AP25" s="859"/>
      <c r="AQ25" s="859"/>
      <c r="AR25" s="859"/>
      <c r="AS25" s="859"/>
      <c r="AT25" s="859"/>
      <c r="AU25" s="859"/>
      <c r="AV25" s="859"/>
      <c r="AW25" s="859"/>
      <c r="AX25" s="42"/>
      <c r="AY25" s="816"/>
      <c r="AZ25" s="816"/>
      <c r="BA25" s="872"/>
      <c r="BB25" s="870"/>
      <c r="BC25" s="897" t="s">
        <v>156</v>
      </c>
      <c r="BD25" s="1100"/>
      <c r="BE25" s="898"/>
      <c r="BF25" s="897" t="s">
        <v>131</v>
      </c>
      <c r="BG25" s="898"/>
      <c r="BH25" s="897" t="s">
        <v>156</v>
      </c>
      <c r="BI25" s="1100"/>
      <c r="BJ25" s="1100"/>
      <c r="BK25" s="898"/>
      <c r="BL25" s="897" t="s">
        <v>131</v>
      </c>
      <c r="BM25" s="898"/>
    </row>
    <row r="26" spans="1:65" ht="34.5" customHeight="1">
      <c r="A26" s="144"/>
      <c r="B26" s="1036"/>
      <c r="C26" s="1037"/>
      <c r="D26" s="1037"/>
      <c r="E26" s="1038"/>
      <c r="F26" s="173"/>
      <c r="G26" s="139"/>
      <c r="H26" s="139"/>
      <c r="I26" s="139"/>
      <c r="J26" s="139"/>
      <c r="K26" s="139"/>
      <c r="L26" s="1077"/>
      <c r="M26" s="1078"/>
      <c r="N26" s="1079"/>
      <c r="O26" s="139"/>
      <c r="P26" s="42"/>
      <c r="Q26" s="46"/>
      <c r="R26" s="46"/>
      <c r="S26" s="46"/>
      <c r="T26" s="46"/>
      <c r="U26" s="46"/>
      <c r="V26" s="46"/>
      <c r="W26" s="46"/>
      <c r="X26" s="46"/>
      <c r="Y26" s="46"/>
      <c r="Z26" s="1107"/>
      <c r="AA26" s="1107"/>
      <c r="AB26" s="62"/>
      <c r="AC26" s="1107"/>
      <c r="AD26" s="1107"/>
      <c r="AE26" s="1107"/>
      <c r="AF26" s="884"/>
      <c r="AG26" s="884"/>
      <c r="AH26" s="72"/>
      <c r="AI26" s="859"/>
      <c r="AJ26" s="859"/>
      <c r="AK26" s="859"/>
      <c r="AL26" s="859"/>
      <c r="AM26" s="859"/>
      <c r="AN26" s="859"/>
      <c r="AO26" s="859"/>
      <c r="AP26" s="859"/>
      <c r="AQ26" s="859"/>
      <c r="AR26" s="859"/>
      <c r="AS26" s="859"/>
      <c r="AT26" s="859"/>
      <c r="AU26" s="859"/>
      <c r="AV26" s="859"/>
      <c r="AW26" s="859"/>
      <c r="AX26" s="39"/>
      <c r="AY26" s="135"/>
      <c r="AZ26" s="135"/>
      <c r="BA26" s="1140"/>
      <c r="BB26" s="1141"/>
      <c r="BC26" s="1140"/>
      <c r="BD26" s="1160"/>
      <c r="BE26" s="1141"/>
      <c r="BF26" s="1036"/>
      <c r="BG26" s="1038"/>
      <c r="BH26" s="1036"/>
      <c r="BI26" s="1037"/>
      <c r="BJ26" s="1037"/>
      <c r="BK26" s="1038"/>
      <c r="BL26" s="952"/>
      <c r="BM26" s="878"/>
    </row>
    <row r="27" spans="1:65" ht="34.5" customHeight="1">
      <c r="A27" s="144"/>
      <c r="B27" s="1036"/>
      <c r="C27" s="1037"/>
      <c r="D27" s="1037"/>
      <c r="E27" s="1038"/>
      <c r="F27" s="173"/>
      <c r="G27" s="139"/>
      <c r="H27" s="139"/>
      <c r="I27" s="139"/>
      <c r="J27" s="139"/>
      <c r="K27" s="139"/>
      <c r="L27" s="1077"/>
      <c r="M27" s="1078"/>
      <c r="N27" s="1079"/>
      <c r="O27" s="139"/>
      <c r="P27" s="39"/>
      <c r="Q27" s="62"/>
      <c r="R27" s="62"/>
      <c r="S27" s="167"/>
      <c r="T27" s="167"/>
      <c r="U27" s="62"/>
      <c r="V27" s="62"/>
      <c r="W27" s="62"/>
      <c r="X27" s="62"/>
      <c r="Y27" s="62"/>
      <c r="Z27" s="1107"/>
      <c r="AA27" s="1107"/>
      <c r="AB27" s="62"/>
      <c r="AC27" s="1107"/>
      <c r="AD27" s="1107"/>
      <c r="AE27" s="1107"/>
      <c r="AF27" s="1107"/>
      <c r="AG27" s="1107"/>
      <c r="AH27" s="72"/>
      <c r="AI27" s="859"/>
      <c r="AJ27" s="859"/>
      <c r="AK27" s="859"/>
      <c r="AL27" s="859"/>
      <c r="AM27" s="859"/>
      <c r="AN27" s="859"/>
      <c r="AO27" s="859"/>
      <c r="AP27" s="859"/>
      <c r="AQ27" s="859"/>
      <c r="AR27" s="859"/>
      <c r="AS27" s="859"/>
      <c r="AT27" s="859"/>
      <c r="AU27" s="859"/>
      <c r="AV27" s="859"/>
      <c r="AW27" s="859"/>
      <c r="AX27" s="39"/>
      <c r="AY27" s="1143" t="s">
        <v>283</v>
      </c>
      <c r="AZ27" s="1143"/>
      <c r="BA27" s="1143"/>
      <c r="BB27" s="1143"/>
      <c r="BC27" s="1143"/>
      <c r="BD27" s="1143"/>
      <c r="BE27" s="1143"/>
      <c r="BF27" s="1143"/>
      <c r="BG27" s="1143"/>
      <c r="BH27" s="1143"/>
      <c r="BI27" s="1143"/>
      <c r="BJ27" s="37"/>
      <c r="BK27" s="37"/>
      <c r="BL27" s="37"/>
      <c r="BM27" s="37"/>
    </row>
    <row r="28" spans="1:65" ht="34.5" customHeight="1">
      <c r="A28" s="144"/>
      <c r="B28" s="1036"/>
      <c r="C28" s="1037"/>
      <c r="D28" s="1037"/>
      <c r="E28" s="1038"/>
      <c r="F28" s="173"/>
      <c r="G28" s="139"/>
      <c r="H28" s="139"/>
      <c r="I28" s="139"/>
      <c r="J28" s="139"/>
      <c r="K28" s="139"/>
      <c r="L28" s="1077"/>
      <c r="M28" s="1078"/>
      <c r="N28" s="1079"/>
      <c r="O28" s="139"/>
      <c r="P28" s="39"/>
      <c r="Q28" s="46"/>
      <c r="R28" s="46"/>
      <c r="S28" s="46"/>
      <c r="T28" s="46"/>
      <c r="U28" s="46"/>
      <c r="V28" s="46"/>
      <c r="W28" s="46"/>
      <c r="X28" s="46"/>
      <c r="Y28" s="46"/>
      <c r="Z28" s="1107"/>
      <c r="AA28" s="1107"/>
      <c r="AB28" s="62"/>
      <c r="AC28" s="1107"/>
      <c r="AD28" s="1107"/>
      <c r="AE28" s="1107"/>
      <c r="AF28" s="884"/>
      <c r="AG28" s="884"/>
      <c r="AH28" s="72"/>
      <c r="AI28" s="1104" t="s">
        <v>141</v>
      </c>
      <c r="AJ28" s="1104"/>
      <c r="AK28" s="1104"/>
      <c r="AL28" s="1104"/>
      <c r="AM28" s="1104"/>
      <c r="AN28" s="1104"/>
      <c r="AO28" s="1104"/>
      <c r="AP28" s="1104"/>
      <c r="AQ28" s="1104"/>
      <c r="AR28" s="1104"/>
      <c r="AS28" s="1104"/>
      <c r="AT28" s="1104"/>
      <c r="AU28" s="1104"/>
      <c r="AV28" s="1104"/>
      <c r="AW28" s="42"/>
      <c r="AX28" s="123"/>
      <c r="AY28" s="55" t="s">
        <v>26</v>
      </c>
      <c r="AZ28" s="55"/>
      <c r="BA28" s="55"/>
      <c r="BB28" s="55"/>
      <c r="BC28" s="55"/>
      <c r="BD28" s="55" t="s">
        <v>78</v>
      </c>
      <c r="BE28" s="55"/>
      <c r="BF28" s="55"/>
      <c r="BG28" s="55"/>
      <c r="BH28" s="55"/>
      <c r="BI28" s="55" t="s">
        <v>45</v>
      </c>
      <c r="BJ28" s="55"/>
      <c r="BK28" s="55"/>
      <c r="BL28" s="55"/>
      <c r="BM28" s="55"/>
    </row>
    <row r="29" spans="1:65" ht="34.5" customHeight="1">
      <c r="A29" s="144"/>
      <c r="B29" s="1036"/>
      <c r="C29" s="1037"/>
      <c r="D29" s="1037"/>
      <c r="E29" s="1038"/>
      <c r="F29" s="173"/>
      <c r="G29" s="140"/>
      <c r="H29" s="140"/>
      <c r="I29" s="140"/>
      <c r="J29" s="140"/>
      <c r="K29" s="140"/>
      <c r="L29" s="1077"/>
      <c r="M29" s="1078"/>
      <c r="N29" s="1079"/>
      <c r="O29" s="140"/>
      <c r="P29" s="125"/>
      <c r="Q29" s="804" t="s">
        <v>137</v>
      </c>
      <c r="R29" s="804"/>
      <c r="S29" s="804"/>
      <c r="T29" s="804"/>
      <c r="U29" s="804"/>
      <c r="V29" s="804"/>
      <c r="W29" s="804"/>
      <c r="X29" s="804"/>
      <c r="Y29" s="804"/>
      <c r="Z29" s="804"/>
      <c r="AA29" s="804"/>
      <c r="AB29" s="804"/>
      <c r="AC29" s="804"/>
      <c r="AD29" s="804"/>
      <c r="AE29" s="804"/>
      <c r="AF29" s="804"/>
      <c r="AG29" s="804"/>
      <c r="AH29" s="72"/>
      <c r="AI29" s="32"/>
      <c r="AJ29" s="32"/>
      <c r="AK29" s="32"/>
      <c r="AL29" s="66"/>
      <c r="AM29" s="66"/>
      <c r="AN29" s="66"/>
      <c r="AO29" s="66"/>
      <c r="AP29" s="66"/>
      <c r="AQ29" s="66"/>
      <c r="AR29" s="66"/>
      <c r="AS29" s="66"/>
      <c r="AT29" s="66"/>
      <c r="AU29" s="881" t="s">
        <v>121</v>
      </c>
      <c r="AV29" s="1105"/>
      <c r="AW29" s="125"/>
      <c r="AX29" s="123"/>
      <c r="AY29" s="137" t="s">
        <v>99</v>
      </c>
      <c r="AZ29" s="137"/>
      <c r="BA29" s="137"/>
      <c r="BB29" s="137"/>
      <c r="BC29" s="137"/>
      <c r="BD29" s="178" t="s">
        <v>27</v>
      </c>
      <c r="BE29" s="137"/>
      <c r="BF29" s="137"/>
      <c r="BG29" s="137"/>
      <c r="BH29" s="137"/>
      <c r="BI29" s="137" t="s">
        <v>101</v>
      </c>
      <c r="BJ29" s="137"/>
      <c r="BK29" s="137"/>
      <c r="BL29" s="137"/>
      <c r="BM29" s="137"/>
    </row>
    <row r="30" spans="1:65" ht="42" customHeight="1">
      <c r="A30" s="804" t="s">
        <v>137</v>
      </c>
      <c r="B30" s="804"/>
      <c r="C30" s="804"/>
      <c r="D30" s="804"/>
      <c r="E30" s="804"/>
      <c r="F30" s="804"/>
      <c r="G30" s="804"/>
      <c r="H30" s="804"/>
      <c r="I30" s="804"/>
      <c r="J30" s="804"/>
      <c r="K30" s="804"/>
      <c r="L30" s="804"/>
      <c r="M30" s="804"/>
      <c r="N30" s="804"/>
      <c r="O30" s="804"/>
      <c r="P30" s="125"/>
      <c r="Q30" s="859"/>
      <c r="R30" s="859"/>
      <c r="S30" s="859"/>
      <c r="T30" s="859"/>
      <c r="U30" s="859"/>
      <c r="V30" s="859"/>
      <c r="W30" s="859"/>
      <c r="X30" s="859"/>
      <c r="Y30" s="859"/>
      <c r="Z30" s="859"/>
      <c r="AA30" s="859"/>
      <c r="AB30" s="859"/>
      <c r="AC30" s="859"/>
      <c r="AD30" s="859"/>
      <c r="AE30" s="859"/>
      <c r="AF30" s="859"/>
      <c r="AG30" s="859"/>
      <c r="AH30" s="72"/>
      <c r="AI30" s="1113" t="s">
        <v>5</v>
      </c>
      <c r="AJ30" s="1113"/>
      <c r="AK30" s="1113" t="s">
        <v>6</v>
      </c>
      <c r="AL30" s="835" t="s">
        <v>51</v>
      </c>
      <c r="AM30" s="835"/>
      <c r="AN30" s="1114" t="s">
        <v>49</v>
      </c>
      <c r="AO30" s="1115"/>
      <c r="AP30" s="835" t="s">
        <v>50</v>
      </c>
      <c r="AQ30" s="835"/>
      <c r="AR30" s="1118" t="s">
        <v>150</v>
      </c>
      <c r="AS30" s="1119"/>
      <c r="AT30" s="1119"/>
      <c r="AU30" s="1119"/>
      <c r="AV30" s="1122" t="s">
        <v>55</v>
      </c>
      <c r="AW30" s="1122"/>
      <c r="AX30" s="123"/>
      <c r="AY30" s="137" t="s">
        <v>100</v>
      </c>
      <c r="AZ30" s="137"/>
      <c r="BA30" s="137"/>
      <c r="BB30" s="137"/>
      <c r="BC30" s="137"/>
      <c r="BD30" s="137"/>
      <c r="BE30" s="137"/>
      <c r="BF30" s="137"/>
      <c r="BG30" s="137"/>
      <c r="BH30" s="137"/>
      <c r="BI30" s="137"/>
      <c r="BJ30" s="137"/>
      <c r="BK30" s="1176" t="s">
        <v>113</v>
      </c>
      <c r="BL30" s="1176"/>
      <c r="BM30" s="1176"/>
    </row>
    <row r="31" spans="1:65" ht="34.5" customHeight="1">
      <c r="A31" s="1037"/>
      <c r="B31" s="1037"/>
      <c r="C31" s="1037"/>
      <c r="D31" s="1037"/>
      <c r="E31" s="1037"/>
      <c r="F31" s="1037"/>
      <c r="G31" s="1037"/>
      <c r="H31" s="1037"/>
      <c r="I31" s="1037"/>
      <c r="J31" s="1037"/>
      <c r="K31" s="1037"/>
      <c r="L31" s="1037"/>
      <c r="M31" s="1037"/>
      <c r="N31" s="1037"/>
      <c r="O31" s="1037"/>
      <c r="P31" s="42"/>
      <c r="Q31" s="1037"/>
      <c r="R31" s="1037"/>
      <c r="S31" s="1037"/>
      <c r="T31" s="1037"/>
      <c r="U31" s="1037"/>
      <c r="V31" s="1037"/>
      <c r="W31" s="1037"/>
      <c r="X31" s="1037"/>
      <c r="Y31" s="1037"/>
      <c r="Z31" s="1037"/>
      <c r="AA31" s="1037"/>
      <c r="AB31" s="1037"/>
      <c r="AC31" s="1037"/>
      <c r="AD31" s="1037"/>
      <c r="AE31" s="1037"/>
      <c r="AF31" s="1037"/>
      <c r="AG31" s="1037"/>
      <c r="AH31" s="52"/>
      <c r="AI31" s="1113"/>
      <c r="AJ31" s="1113"/>
      <c r="AK31" s="1113"/>
      <c r="AL31" s="56" t="s">
        <v>9</v>
      </c>
      <c r="AM31" s="56" t="s">
        <v>48</v>
      </c>
      <c r="AN31" s="56" t="s">
        <v>9</v>
      </c>
      <c r="AO31" s="57" t="s">
        <v>48</v>
      </c>
      <c r="AP31" s="56" t="s">
        <v>9</v>
      </c>
      <c r="AQ31" s="56" t="s">
        <v>48</v>
      </c>
      <c r="AR31" s="1120"/>
      <c r="AS31" s="1121"/>
      <c r="AT31" s="1121"/>
      <c r="AU31" s="1121"/>
      <c r="AV31" s="1122"/>
      <c r="AW31" s="1122"/>
      <c r="AX31" s="123"/>
      <c r="AY31" s="875" t="s">
        <v>5</v>
      </c>
      <c r="AZ31" s="875" t="s">
        <v>6</v>
      </c>
      <c r="BA31" s="1144" t="s">
        <v>77</v>
      </c>
      <c r="BB31" s="861" t="s">
        <v>80</v>
      </c>
      <c r="BC31" s="862"/>
      <c r="BD31" s="862"/>
      <c r="BE31" s="877"/>
      <c r="BF31" s="861" t="s">
        <v>29</v>
      </c>
      <c r="BG31" s="877"/>
      <c r="BH31" s="1144" t="s">
        <v>22</v>
      </c>
      <c r="BI31" s="871" t="s">
        <v>155</v>
      </c>
      <c r="BJ31" s="867"/>
      <c r="BK31" s="868"/>
      <c r="BL31" s="829" t="s">
        <v>55</v>
      </c>
      <c r="BM31" s="831"/>
    </row>
    <row r="32" spans="1:65" ht="33.75" customHeight="1">
      <c r="A32" s="1146" t="s">
        <v>286</v>
      </c>
      <c r="B32" s="1146"/>
      <c r="C32" s="1146"/>
      <c r="D32" s="1146"/>
      <c r="E32" s="1146"/>
      <c r="F32" s="1146"/>
      <c r="G32" s="1146"/>
      <c r="H32" s="1146"/>
      <c r="I32" s="1146"/>
      <c r="J32" s="1146"/>
      <c r="K32" s="1146"/>
      <c r="L32" s="1146"/>
      <c r="M32" s="1146"/>
      <c r="N32" s="1146"/>
      <c r="O32" s="1146"/>
      <c r="P32" s="122"/>
      <c r="Q32" s="1146" t="s">
        <v>289</v>
      </c>
      <c r="R32" s="1146"/>
      <c r="S32" s="1146"/>
      <c r="T32" s="1146"/>
      <c r="U32" s="1146"/>
      <c r="V32" s="1146"/>
      <c r="W32" s="1146"/>
      <c r="X32" s="1146"/>
      <c r="Y32" s="1146"/>
      <c r="Z32" s="1146"/>
      <c r="AA32" s="1146"/>
      <c r="AB32" s="1146"/>
      <c r="AC32" s="1146"/>
      <c r="AD32" s="1146"/>
      <c r="AE32" s="1146"/>
      <c r="AF32" s="1146"/>
      <c r="AG32" s="1146"/>
      <c r="AH32" s="74"/>
      <c r="AI32" s="1103"/>
      <c r="AJ32" s="1103"/>
      <c r="AK32" s="67"/>
      <c r="AL32" s="67"/>
      <c r="AM32" s="67"/>
      <c r="AN32" s="71"/>
      <c r="AO32" s="67"/>
      <c r="AP32" s="67"/>
      <c r="AQ32" s="67"/>
      <c r="AR32" s="1101"/>
      <c r="AS32" s="1102"/>
      <c r="AT32" s="1102"/>
      <c r="AU32" s="1102"/>
      <c r="AV32" s="1103"/>
      <c r="AW32" s="1103"/>
      <c r="AX32" s="123"/>
      <c r="AY32" s="876"/>
      <c r="AZ32" s="876"/>
      <c r="BA32" s="1145"/>
      <c r="BB32" s="38" t="s">
        <v>78</v>
      </c>
      <c r="BC32" s="56" t="s">
        <v>28</v>
      </c>
      <c r="BD32" s="53" t="s">
        <v>27</v>
      </c>
      <c r="BE32" s="56" t="s">
        <v>72</v>
      </c>
      <c r="BF32" s="53" t="s">
        <v>75</v>
      </c>
      <c r="BG32" s="150" t="s">
        <v>76</v>
      </c>
      <c r="BH32" s="1145"/>
      <c r="BI32" s="872"/>
      <c r="BJ32" s="869"/>
      <c r="BK32" s="870"/>
      <c r="BL32" s="832"/>
      <c r="BM32" s="834"/>
    </row>
    <row r="33" spans="1:65" ht="33.75" customHeight="1">
      <c r="A33" s="55" t="s">
        <v>69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143"/>
      <c r="O33" s="143"/>
      <c r="P33" s="42"/>
      <c r="Q33" s="824" t="s">
        <v>101</v>
      </c>
      <c r="R33" s="824"/>
      <c r="S33" s="824"/>
      <c r="T33" s="824"/>
      <c r="U33" s="824"/>
      <c r="V33" s="824"/>
      <c r="W33" s="824"/>
      <c r="X33" s="824"/>
      <c r="Y33" s="824"/>
      <c r="Z33" s="824"/>
      <c r="AA33" s="824"/>
      <c r="AB33" s="824"/>
      <c r="AC33" s="824"/>
      <c r="AD33" s="824"/>
      <c r="AE33" s="824"/>
      <c r="AF33" s="824"/>
      <c r="AG33" s="824"/>
      <c r="AH33" s="96"/>
      <c r="AI33" s="1103"/>
      <c r="AJ33" s="1103"/>
      <c r="AK33" s="67"/>
      <c r="AL33" s="67"/>
      <c r="AM33" s="67"/>
      <c r="AN33" s="71"/>
      <c r="AO33" s="67"/>
      <c r="AP33" s="67"/>
      <c r="AQ33" s="67"/>
      <c r="AR33" s="1101"/>
      <c r="AS33" s="1102"/>
      <c r="AT33" s="1102"/>
      <c r="AU33" s="1102"/>
      <c r="AV33" s="1103"/>
      <c r="AW33" s="1103"/>
      <c r="AX33" s="42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825"/>
      <c r="BJ33" s="859"/>
      <c r="BK33" s="826"/>
      <c r="BL33" s="825"/>
      <c r="BM33" s="826"/>
    </row>
    <row r="34" spans="1:65" ht="34.5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42"/>
      <c r="M34" s="881" t="s">
        <v>116</v>
      </c>
      <c r="N34" s="881"/>
      <c r="O34" s="881"/>
      <c r="P34" s="41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804" t="s">
        <v>118</v>
      </c>
      <c r="AF34" s="804"/>
      <c r="AG34" s="804"/>
      <c r="AH34" s="52"/>
      <c r="AI34" s="1103"/>
      <c r="AJ34" s="1103"/>
      <c r="AK34" s="67"/>
      <c r="AL34" s="67"/>
      <c r="AM34" s="67"/>
      <c r="AN34" s="71"/>
      <c r="AO34" s="67"/>
      <c r="AP34" s="67"/>
      <c r="AQ34" s="67"/>
      <c r="AR34" s="1101"/>
      <c r="AS34" s="1102"/>
      <c r="AT34" s="1102"/>
      <c r="AU34" s="1102"/>
      <c r="AV34" s="1103"/>
      <c r="AW34" s="1103"/>
      <c r="AX34" s="32"/>
      <c r="AY34" s="150"/>
      <c r="AZ34" s="46"/>
      <c r="BA34" s="46"/>
      <c r="BB34" s="46"/>
      <c r="BC34" s="46"/>
      <c r="BD34" s="46"/>
      <c r="BE34" s="46"/>
      <c r="BF34" s="46"/>
      <c r="BG34" s="46"/>
      <c r="BH34" s="46"/>
      <c r="BI34" s="825"/>
      <c r="BJ34" s="859"/>
      <c r="BK34" s="826"/>
      <c r="BL34" s="825"/>
      <c r="BM34" s="826"/>
    </row>
    <row r="35" spans="1:65" ht="39.75" customHeight="1">
      <c r="A35" s="817" t="s">
        <v>161</v>
      </c>
      <c r="B35" s="817"/>
      <c r="C35" s="1113" t="s">
        <v>5</v>
      </c>
      <c r="D35" s="1168" t="s">
        <v>6</v>
      </c>
      <c r="E35" s="815" t="s">
        <v>26</v>
      </c>
      <c r="F35" s="815" t="s">
        <v>81</v>
      </c>
      <c r="G35" s="817" t="s">
        <v>29</v>
      </c>
      <c r="H35" s="817" t="s">
        <v>30</v>
      </c>
      <c r="I35" s="897" t="s">
        <v>31</v>
      </c>
      <c r="J35" s="1100"/>
      <c r="K35" s="898"/>
      <c r="L35" s="871" t="s">
        <v>153</v>
      </c>
      <c r="M35" s="867"/>
      <c r="N35" s="868"/>
      <c r="O35" s="815" t="s">
        <v>55</v>
      </c>
      <c r="P35" s="42"/>
      <c r="Q35" s="871" t="s">
        <v>73</v>
      </c>
      <c r="R35" s="1170"/>
      <c r="S35" s="815" t="s">
        <v>6</v>
      </c>
      <c r="T35" s="871" t="s">
        <v>82</v>
      </c>
      <c r="U35" s="1174"/>
      <c r="V35" s="1170"/>
      <c r="W35" s="871" t="s">
        <v>83</v>
      </c>
      <c r="X35" s="1174"/>
      <c r="Y35" s="1170"/>
      <c r="Z35" s="813" t="s">
        <v>29</v>
      </c>
      <c r="AA35" s="814"/>
      <c r="AB35" s="815" t="s">
        <v>22</v>
      </c>
      <c r="AC35" s="871" t="s">
        <v>150</v>
      </c>
      <c r="AD35" s="1174"/>
      <c r="AE35" s="1170"/>
      <c r="AF35" s="871" t="s">
        <v>55</v>
      </c>
      <c r="AG35" s="1170"/>
      <c r="AH35" s="40"/>
      <c r="AI35" s="1103"/>
      <c r="AJ35" s="1103"/>
      <c r="AK35" s="67"/>
      <c r="AL35" s="67"/>
      <c r="AM35" s="67"/>
      <c r="AN35" s="71"/>
      <c r="AO35" s="67"/>
      <c r="AP35" s="67"/>
      <c r="AQ35" s="67"/>
      <c r="AR35" s="1101"/>
      <c r="AS35" s="1102"/>
      <c r="AT35" s="1102"/>
      <c r="AU35" s="1102"/>
      <c r="AV35" s="1103"/>
      <c r="AW35" s="1103"/>
      <c r="AX35" s="32"/>
      <c r="AY35" s="68"/>
      <c r="AZ35" s="68"/>
      <c r="BA35" s="68"/>
      <c r="BB35" s="68"/>
      <c r="BC35" s="46"/>
      <c r="BD35" s="46"/>
      <c r="BE35" s="68"/>
      <c r="BF35" s="68"/>
      <c r="BG35" s="68"/>
      <c r="BH35" s="68"/>
      <c r="BI35" s="1127"/>
      <c r="BJ35" s="1128"/>
      <c r="BK35" s="1129"/>
      <c r="BL35" s="1127"/>
      <c r="BM35" s="1129"/>
    </row>
    <row r="36" spans="1:65" ht="33.75" customHeight="1">
      <c r="A36" s="817"/>
      <c r="B36" s="817"/>
      <c r="C36" s="1113"/>
      <c r="D36" s="1169"/>
      <c r="E36" s="816"/>
      <c r="F36" s="816"/>
      <c r="G36" s="817"/>
      <c r="H36" s="817"/>
      <c r="I36" s="169" t="s">
        <v>92</v>
      </c>
      <c r="J36" s="169" t="s">
        <v>162</v>
      </c>
      <c r="K36" s="169" t="s">
        <v>163</v>
      </c>
      <c r="L36" s="872"/>
      <c r="M36" s="869"/>
      <c r="N36" s="870"/>
      <c r="O36" s="816"/>
      <c r="P36" s="1099"/>
      <c r="Q36" s="1171"/>
      <c r="R36" s="1172"/>
      <c r="S36" s="1173"/>
      <c r="T36" s="1171"/>
      <c r="U36" s="1175"/>
      <c r="V36" s="1172"/>
      <c r="W36" s="1171"/>
      <c r="X36" s="1175"/>
      <c r="Y36" s="1172"/>
      <c r="Z36" s="154" t="s">
        <v>75</v>
      </c>
      <c r="AA36" s="154" t="s">
        <v>76</v>
      </c>
      <c r="AB36" s="1173"/>
      <c r="AC36" s="1171"/>
      <c r="AD36" s="1175"/>
      <c r="AE36" s="1172"/>
      <c r="AF36" s="1171"/>
      <c r="AG36" s="1172"/>
      <c r="AH36" s="40"/>
      <c r="AI36" s="1103"/>
      <c r="AJ36" s="1103"/>
      <c r="AK36" s="67"/>
      <c r="AL36" s="67"/>
      <c r="AM36" s="67"/>
      <c r="AN36" s="71"/>
      <c r="AO36" s="67"/>
      <c r="AP36" s="67"/>
      <c r="AQ36" s="67"/>
      <c r="AR36" s="1101"/>
      <c r="AS36" s="1102"/>
      <c r="AT36" s="1102"/>
      <c r="AU36" s="1102"/>
      <c r="AV36" s="1103"/>
      <c r="AW36" s="1103"/>
      <c r="AX36" s="32"/>
      <c r="AY36" s="68"/>
      <c r="AZ36" s="68"/>
      <c r="BA36" s="68"/>
      <c r="BB36" s="68"/>
      <c r="BC36" s="46"/>
      <c r="BD36" s="46"/>
      <c r="BE36" s="68"/>
      <c r="BF36" s="68"/>
      <c r="BG36" s="68"/>
      <c r="BH36" s="68"/>
      <c r="BI36" s="1127"/>
      <c r="BJ36" s="1128"/>
      <c r="BK36" s="1129"/>
      <c r="BL36" s="1127"/>
      <c r="BM36" s="1129"/>
    </row>
    <row r="37" spans="1:65" ht="33.75" customHeight="1">
      <c r="A37" s="839"/>
      <c r="B37" s="840"/>
      <c r="C37" s="34"/>
      <c r="D37" s="113"/>
      <c r="E37" s="170"/>
      <c r="F37" s="170"/>
      <c r="G37" s="174"/>
      <c r="H37" s="159"/>
      <c r="I37" s="34"/>
      <c r="J37" s="34"/>
      <c r="K37" s="34"/>
      <c r="L37" s="1094"/>
      <c r="M37" s="1095"/>
      <c r="N37" s="1096"/>
      <c r="O37" s="124"/>
      <c r="P37" s="1099"/>
      <c r="Q37" s="839"/>
      <c r="R37" s="840"/>
      <c r="S37" s="113"/>
      <c r="T37" s="839"/>
      <c r="U37" s="843"/>
      <c r="V37" s="840"/>
      <c r="W37" s="839"/>
      <c r="X37" s="843"/>
      <c r="Y37" s="840"/>
      <c r="Z37" s="113"/>
      <c r="AA37" s="113"/>
      <c r="AB37" s="113"/>
      <c r="AC37" s="839"/>
      <c r="AD37" s="843"/>
      <c r="AE37" s="840"/>
      <c r="AF37" s="841"/>
      <c r="AG37" s="842"/>
      <c r="AH37" s="131"/>
      <c r="AI37" s="804" t="s">
        <v>137</v>
      </c>
      <c r="AJ37" s="804"/>
      <c r="AK37" s="804"/>
      <c r="AL37" s="804"/>
      <c r="AM37" s="804"/>
      <c r="AN37" s="804"/>
      <c r="AO37" s="804"/>
      <c r="AP37" s="804"/>
      <c r="AQ37" s="804"/>
      <c r="AR37" s="804"/>
      <c r="AS37" s="804"/>
      <c r="AT37" s="804"/>
      <c r="AU37" s="804"/>
      <c r="AV37" s="804"/>
      <c r="AW37" s="804"/>
      <c r="AX37" s="132"/>
      <c r="AY37" s="68"/>
      <c r="AZ37" s="68"/>
      <c r="BA37" s="68"/>
      <c r="BB37" s="68"/>
      <c r="BC37" s="46"/>
      <c r="BD37" s="46"/>
      <c r="BE37" s="68"/>
      <c r="BF37" s="68"/>
      <c r="BG37" s="68"/>
      <c r="BH37" s="68"/>
      <c r="BI37" s="1127"/>
      <c r="BJ37" s="1128"/>
      <c r="BK37" s="1129"/>
      <c r="BL37" s="1127"/>
      <c r="BM37" s="1129"/>
    </row>
    <row r="38" spans="1:65" ht="34.5" customHeight="1">
      <c r="A38" s="839"/>
      <c r="B38" s="840"/>
      <c r="C38" s="34"/>
      <c r="D38" s="113"/>
      <c r="E38" s="170"/>
      <c r="F38" s="170"/>
      <c r="G38" s="174"/>
      <c r="H38" s="159"/>
      <c r="I38" s="34"/>
      <c r="J38" s="34"/>
      <c r="K38" s="34"/>
      <c r="L38" s="1094"/>
      <c r="M38" s="1095"/>
      <c r="N38" s="1096"/>
      <c r="O38" s="124"/>
      <c r="P38" s="32"/>
      <c r="Q38" s="839"/>
      <c r="R38" s="840"/>
      <c r="S38" s="113"/>
      <c r="T38" s="839"/>
      <c r="U38" s="843"/>
      <c r="V38" s="840"/>
      <c r="W38" s="839"/>
      <c r="X38" s="843"/>
      <c r="Y38" s="840"/>
      <c r="Z38" s="113"/>
      <c r="AA38" s="113"/>
      <c r="AB38" s="113"/>
      <c r="AC38" s="839"/>
      <c r="AD38" s="843"/>
      <c r="AE38" s="840"/>
      <c r="AF38" s="839"/>
      <c r="AG38" s="840"/>
      <c r="AH38" s="131"/>
      <c r="AI38" s="838"/>
      <c r="AJ38" s="838"/>
      <c r="AK38" s="838"/>
      <c r="AL38" s="838"/>
      <c r="AM38" s="838"/>
      <c r="AN38" s="838"/>
      <c r="AO38" s="838"/>
      <c r="AP38" s="838"/>
      <c r="AQ38" s="838"/>
      <c r="AR38" s="838"/>
      <c r="AS38" s="838"/>
      <c r="AT38" s="838"/>
      <c r="AU38" s="838"/>
      <c r="AV38" s="838"/>
      <c r="AW38" s="838"/>
      <c r="AX38" s="132"/>
      <c r="AY38" s="68"/>
      <c r="AZ38" s="68"/>
      <c r="BA38" s="68"/>
      <c r="BB38" s="68"/>
      <c r="BC38" s="46"/>
      <c r="BD38" s="46"/>
      <c r="BE38" s="68"/>
      <c r="BF38" s="68"/>
      <c r="BG38" s="68"/>
      <c r="BH38" s="68"/>
      <c r="BI38" s="1127"/>
      <c r="BJ38" s="1128"/>
      <c r="BK38" s="1129"/>
      <c r="BL38" s="1127"/>
      <c r="BM38" s="1129"/>
    </row>
    <row r="39" spans="1:65" ht="34.5" customHeight="1">
      <c r="A39" s="839"/>
      <c r="B39" s="840"/>
      <c r="C39" s="34"/>
      <c r="D39" s="113"/>
      <c r="E39" s="170"/>
      <c r="F39" s="170"/>
      <c r="G39" s="174"/>
      <c r="H39" s="113"/>
      <c r="I39" s="34"/>
      <c r="J39" s="34"/>
      <c r="K39" s="34"/>
      <c r="L39" s="1094"/>
      <c r="M39" s="1095"/>
      <c r="N39" s="1096"/>
      <c r="O39" s="124"/>
      <c r="P39" s="32"/>
      <c r="Q39" s="885"/>
      <c r="R39" s="887"/>
      <c r="S39" s="115"/>
      <c r="T39" s="885"/>
      <c r="U39" s="886"/>
      <c r="V39" s="887"/>
      <c r="W39" s="885"/>
      <c r="X39" s="886"/>
      <c r="Y39" s="887"/>
      <c r="Z39" s="115"/>
      <c r="AA39" s="115"/>
      <c r="AB39" s="115"/>
      <c r="AC39" s="885"/>
      <c r="AD39" s="886"/>
      <c r="AE39" s="887"/>
      <c r="AF39" s="885"/>
      <c r="AG39" s="887"/>
      <c r="AH39" s="131"/>
      <c r="AI39" s="879" t="s">
        <v>290</v>
      </c>
      <c r="AJ39" s="879"/>
      <c r="AK39" s="879"/>
      <c r="AL39" s="879"/>
      <c r="AM39" s="879"/>
      <c r="AN39" s="879"/>
      <c r="AO39" s="879"/>
      <c r="AP39" s="879"/>
      <c r="AQ39" s="879"/>
      <c r="AR39" s="879"/>
      <c r="AS39" s="879"/>
      <c r="AT39" s="879"/>
      <c r="AU39" s="879"/>
      <c r="AV39" s="879"/>
      <c r="AW39" s="879"/>
      <c r="AX39" s="879"/>
      <c r="AY39" s="68"/>
      <c r="AZ39" s="68"/>
      <c r="BA39" s="68"/>
      <c r="BB39" s="68"/>
      <c r="BC39" s="46"/>
      <c r="BD39" s="46"/>
      <c r="BE39" s="68"/>
      <c r="BF39" s="68"/>
      <c r="BG39" s="68"/>
      <c r="BH39" s="68"/>
      <c r="BI39" s="1127"/>
      <c r="BJ39" s="1128"/>
      <c r="BK39" s="1129"/>
      <c r="BL39" s="1127"/>
      <c r="BM39" s="1129"/>
    </row>
    <row r="40" spans="1:65" ht="34.5" customHeight="1">
      <c r="A40" s="839"/>
      <c r="B40" s="840"/>
      <c r="C40" s="34"/>
      <c r="D40" s="113"/>
      <c r="E40" s="170"/>
      <c r="F40" s="170"/>
      <c r="G40" s="174"/>
      <c r="H40" s="113"/>
      <c r="I40" s="34"/>
      <c r="J40" s="34"/>
      <c r="K40" s="34"/>
      <c r="L40" s="1094"/>
      <c r="M40" s="1095"/>
      <c r="N40" s="1096"/>
      <c r="O40" s="124"/>
      <c r="P40" s="32"/>
      <c r="Q40" s="825"/>
      <c r="R40" s="826"/>
      <c r="S40" s="46"/>
      <c r="T40" s="825"/>
      <c r="U40" s="859"/>
      <c r="V40" s="826"/>
      <c r="W40" s="825"/>
      <c r="X40" s="859"/>
      <c r="Y40" s="826"/>
      <c r="Z40" s="46"/>
      <c r="AA40" s="46"/>
      <c r="AB40" s="46"/>
      <c r="AC40" s="825"/>
      <c r="AD40" s="859"/>
      <c r="AE40" s="826"/>
      <c r="AF40" s="825"/>
      <c r="AG40" s="826"/>
      <c r="AH40" s="131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55" t="s">
        <v>122</v>
      </c>
      <c r="AV40" s="55"/>
      <c r="AW40" s="55"/>
      <c r="AX40" s="42"/>
      <c r="AY40" s="68"/>
      <c r="AZ40" s="68"/>
      <c r="BA40" s="68"/>
      <c r="BB40" s="68"/>
      <c r="BC40" s="46"/>
      <c r="BD40" s="46"/>
      <c r="BE40" s="68"/>
      <c r="BF40" s="68"/>
      <c r="BG40" s="68"/>
      <c r="BH40" s="68"/>
      <c r="BI40" s="1127"/>
      <c r="BJ40" s="1128"/>
      <c r="BK40" s="1129"/>
      <c r="BL40" s="1127"/>
      <c r="BM40" s="1129"/>
    </row>
    <row r="41" spans="1:65" ht="40.5" customHeight="1">
      <c r="A41" s="825"/>
      <c r="B41" s="826"/>
      <c r="C41" s="46"/>
      <c r="D41" s="46"/>
      <c r="E41" s="170"/>
      <c r="F41" s="170"/>
      <c r="G41" s="175"/>
      <c r="H41" s="46"/>
      <c r="I41" s="46"/>
      <c r="J41" s="46"/>
      <c r="K41" s="46"/>
      <c r="L41" s="1084"/>
      <c r="M41" s="1085"/>
      <c r="N41" s="1086"/>
      <c r="O41" s="124"/>
      <c r="P41" s="32"/>
      <c r="Q41" s="885"/>
      <c r="R41" s="887"/>
      <c r="S41" s="115"/>
      <c r="T41" s="885"/>
      <c r="U41" s="886"/>
      <c r="V41" s="887"/>
      <c r="W41" s="885"/>
      <c r="X41" s="886"/>
      <c r="Y41" s="887"/>
      <c r="Z41" s="115"/>
      <c r="AA41" s="115"/>
      <c r="AB41" s="115"/>
      <c r="AC41" s="885"/>
      <c r="AD41" s="886"/>
      <c r="AE41" s="887"/>
      <c r="AF41" s="885"/>
      <c r="AG41" s="887"/>
      <c r="AH41" s="131"/>
      <c r="AI41" s="1113" t="s">
        <v>5</v>
      </c>
      <c r="AJ41" s="1113"/>
      <c r="AK41" s="1113" t="s">
        <v>6</v>
      </c>
      <c r="AL41" s="835" t="s">
        <v>51</v>
      </c>
      <c r="AM41" s="835"/>
      <c r="AN41" s="835" t="s">
        <v>49</v>
      </c>
      <c r="AO41" s="835"/>
      <c r="AP41" s="1110" t="s">
        <v>50</v>
      </c>
      <c r="AQ41" s="899"/>
      <c r="AR41" s="871" t="s">
        <v>150</v>
      </c>
      <c r="AS41" s="867"/>
      <c r="AT41" s="867"/>
      <c r="AU41" s="868"/>
      <c r="AV41" s="817" t="s">
        <v>55</v>
      </c>
      <c r="AW41" s="817"/>
      <c r="AX41" s="39"/>
      <c r="AY41" s="68"/>
      <c r="AZ41" s="68"/>
      <c r="BA41" s="116"/>
      <c r="BB41" s="116"/>
      <c r="BC41" s="46"/>
      <c r="BD41" s="46"/>
      <c r="BE41" s="116"/>
      <c r="BF41" s="116"/>
      <c r="BG41" s="68"/>
      <c r="BH41" s="68"/>
      <c r="BI41" s="1127"/>
      <c r="BJ41" s="1128"/>
      <c r="BK41" s="1129"/>
      <c r="BL41" s="1127"/>
      <c r="BM41" s="1129"/>
    </row>
    <row r="42" spans="1:65" ht="33.75" customHeight="1">
      <c r="A42" s="825"/>
      <c r="B42" s="826"/>
      <c r="C42" s="46"/>
      <c r="D42" s="46"/>
      <c r="E42" s="170"/>
      <c r="F42" s="170"/>
      <c r="G42" s="175"/>
      <c r="H42" s="46"/>
      <c r="I42" s="46"/>
      <c r="J42" s="46"/>
      <c r="K42" s="46"/>
      <c r="L42" s="1084"/>
      <c r="M42" s="1085"/>
      <c r="N42" s="1086"/>
      <c r="O42" s="124"/>
      <c r="P42" s="32"/>
      <c r="Q42" s="825"/>
      <c r="R42" s="826"/>
      <c r="S42" s="46"/>
      <c r="T42" s="825"/>
      <c r="U42" s="859"/>
      <c r="V42" s="826"/>
      <c r="W42" s="825"/>
      <c r="X42" s="859"/>
      <c r="Y42" s="826"/>
      <c r="Z42" s="46"/>
      <c r="AA42" s="46"/>
      <c r="AB42" s="46"/>
      <c r="AC42" s="825"/>
      <c r="AD42" s="859"/>
      <c r="AE42" s="826"/>
      <c r="AF42" s="825"/>
      <c r="AG42" s="826"/>
      <c r="AH42" s="52"/>
      <c r="AI42" s="1113"/>
      <c r="AJ42" s="1113"/>
      <c r="AK42" s="1113"/>
      <c r="AL42" s="56" t="s">
        <v>9</v>
      </c>
      <c r="AM42" s="56" t="s">
        <v>48</v>
      </c>
      <c r="AN42" s="56" t="s">
        <v>9</v>
      </c>
      <c r="AO42" s="56" t="s">
        <v>48</v>
      </c>
      <c r="AP42" s="56" t="s">
        <v>9</v>
      </c>
      <c r="AQ42" s="57" t="s">
        <v>48</v>
      </c>
      <c r="AR42" s="872"/>
      <c r="AS42" s="869"/>
      <c r="AT42" s="869"/>
      <c r="AU42" s="870"/>
      <c r="AV42" s="817"/>
      <c r="AW42" s="817"/>
      <c r="AX42" s="39"/>
      <c r="AY42" s="68"/>
      <c r="AZ42" s="68"/>
      <c r="BA42" s="68"/>
      <c r="BB42" s="68"/>
      <c r="BC42" s="46"/>
      <c r="BD42" s="46"/>
      <c r="BE42" s="68"/>
      <c r="BF42" s="68"/>
      <c r="BG42" s="68"/>
      <c r="BH42" s="68"/>
      <c r="BI42" s="1127"/>
      <c r="BJ42" s="1128"/>
      <c r="BK42" s="1129"/>
      <c r="BL42" s="1127"/>
      <c r="BM42" s="1129"/>
    </row>
    <row r="43" spans="1:65" ht="34.5" customHeight="1">
      <c r="A43" s="884"/>
      <c r="B43" s="884"/>
      <c r="C43" s="46"/>
      <c r="D43" s="46"/>
      <c r="E43" s="170"/>
      <c r="F43" s="170"/>
      <c r="G43" s="175"/>
      <c r="H43" s="46"/>
      <c r="I43" s="46"/>
      <c r="J43" s="46"/>
      <c r="K43" s="46"/>
      <c r="L43" s="1084"/>
      <c r="M43" s="1085"/>
      <c r="N43" s="1086"/>
      <c r="O43" s="124"/>
      <c r="P43" s="32"/>
      <c r="Q43" s="804" t="s">
        <v>137</v>
      </c>
      <c r="R43" s="804"/>
      <c r="S43" s="804"/>
      <c r="T43" s="804"/>
      <c r="U43" s="804"/>
      <c r="V43" s="804"/>
      <c r="W43" s="804"/>
      <c r="X43" s="804"/>
      <c r="Y43" s="804"/>
      <c r="Z43" s="804"/>
      <c r="AA43" s="804"/>
      <c r="AB43" s="804"/>
      <c r="AC43" s="804"/>
      <c r="AD43" s="804"/>
      <c r="AE43" s="804"/>
      <c r="AF43" s="804"/>
      <c r="AG43" s="804"/>
      <c r="AH43" s="74"/>
      <c r="AI43" s="889"/>
      <c r="AJ43" s="889"/>
      <c r="AK43" s="120"/>
      <c r="AL43" s="120"/>
      <c r="AM43" s="120"/>
      <c r="AN43" s="120"/>
      <c r="AO43" s="120"/>
      <c r="AP43" s="120"/>
      <c r="AQ43" s="155"/>
      <c r="AR43" s="1110"/>
      <c r="AS43" s="899"/>
      <c r="AT43" s="899"/>
      <c r="AU43" s="1111"/>
      <c r="AV43" s="889"/>
      <c r="AW43" s="889"/>
      <c r="AX43" s="123"/>
      <c r="AY43" s="68"/>
      <c r="AZ43" s="68"/>
      <c r="BA43" s="68"/>
      <c r="BB43" s="68"/>
      <c r="BC43" s="46"/>
      <c r="BD43" s="46"/>
      <c r="BE43" s="68"/>
      <c r="BF43" s="68"/>
      <c r="BG43" s="68"/>
      <c r="BH43" s="68"/>
      <c r="BI43" s="1127"/>
      <c r="BJ43" s="1128"/>
      <c r="BK43" s="1129"/>
      <c r="BL43" s="1127"/>
      <c r="BM43" s="1129"/>
    </row>
    <row r="44" spans="1:65" ht="34.5" customHeight="1">
      <c r="A44" s="825"/>
      <c r="B44" s="826"/>
      <c r="C44" s="46"/>
      <c r="D44" s="46"/>
      <c r="E44" s="170"/>
      <c r="F44" s="170"/>
      <c r="G44" s="175"/>
      <c r="H44" s="46"/>
      <c r="I44" s="46"/>
      <c r="J44" s="46"/>
      <c r="K44" s="46"/>
      <c r="L44" s="1084"/>
      <c r="M44" s="1085"/>
      <c r="N44" s="1086"/>
      <c r="O44" s="124"/>
      <c r="P44" s="32"/>
      <c r="Q44" s="859"/>
      <c r="R44" s="859"/>
      <c r="S44" s="859"/>
      <c r="T44" s="859"/>
      <c r="U44" s="859"/>
      <c r="V44" s="859"/>
      <c r="W44" s="859"/>
      <c r="X44" s="859"/>
      <c r="Y44" s="859"/>
      <c r="Z44" s="859"/>
      <c r="AA44" s="859"/>
      <c r="AB44" s="859"/>
      <c r="AC44" s="859"/>
      <c r="AD44" s="859"/>
      <c r="AE44" s="859"/>
      <c r="AF44" s="859"/>
      <c r="AG44" s="859"/>
      <c r="AH44" s="74"/>
      <c r="AI44" s="889"/>
      <c r="AJ44" s="889"/>
      <c r="AK44" s="120"/>
      <c r="AL44" s="120"/>
      <c r="AM44" s="120"/>
      <c r="AN44" s="120"/>
      <c r="AO44" s="120"/>
      <c r="AP44" s="120"/>
      <c r="AQ44" s="155"/>
      <c r="AR44" s="1110"/>
      <c r="AS44" s="899"/>
      <c r="AT44" s="899"/>
      <c r="AU44" s="1111"/>
      <c r="AV44" s="889"/>
      <c r="AW44" s="889"/>
      <c r="AX44" s="123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825"/>
      <c r="BJ44" s="859"/>
      <c r="BK44" s="826"/>
      <c r="BL44" s="825"/>
      <c r="BM44" s="826"/>
    </row>
    <row r="45" spans="1:65" ht="34.5" customHeight="1">
      <c r="A45" s="804" t="s">
        <v>137</v>
      </c>
      <c r="B45" s="804"/>
      <c r="C45" s="804"/>
      <c r="D45" s="804"/>
      <c r="E45" s="804"/>
      <c r="F45" s="804"/>
      <c r="G45" s="804"/>
      <c r="H45" s="804"/>
      <c r="I45" s="804"/>
      <c r="J45" s="804"/>
      <c r="K45" s="804"/>
      <c r="L45" s="804"/>
      <c r="M45" s="804"/>
      <c r="N45" s="804"/>
      <c r="O45" s="804"/>
      <c r="P45" s="32"/>
      <c r="Q45" s="1167"/>
      <c r="R45" s="1167"/>
      <c r="S45" s="1167"/>
      <c r="T45" s="1167"/>
      <c r="U45" s="1167"/>
      <c r="V45" s="1167"/>
      <c r="W45" s="1167"/>
      <c r="X45" s="1167"/>
      <c r="Y45" s="1167"/>
      <c r="Z45" s="1167"/>
      <c r="AA45" s="1167"/>
      <c r="AB45" s="1167"/>
      <c r="AC45" s="1167"/>
      <c r="AD45" s="1167"/>
      <c r="AE45" s="1167"/>
      <c r="AF45" s="1167"/>
      <c r="AG45" s="1167"/>
      <c r="AH45" s="74"/>
      <c r="AI45" s="1110"/>
      <c r="AJ45" s="1111"/>
      <c r="AK45" s="168"/>
      <c r="AL45" s="168"/>
      <c r="AM45" s="168"/>
      <c r="AN45" s="168"/>
      <c r="AO45" s="168"/>
      <c r="AP45" s="168"/>
      <c r="AQ45" s="168"/>
      <c r="AR45" s="1110"/>
      <c r="AS45" s="899"/>
      <c r="AT45" s="899"/>
      <c r="AU45" s="1111"/>
      <c r="AV45" s="889"/>
      <c r="AW45" s="889"/>
      <c r="AX45" s="123"/>
      <c r="AY45" s="804" t="s">
        <v>137</v>
      </c>
      <c r="AZ45" s="804"/>
      <c r="BA45" s="804"/>
      <c r="BB45" s="804"/>
      <c r="BC45" s="804"/>
      <c r="BD45" s="804"/>
      <c r="BE45" s="804"/>
      <c r="BF45" s="804"/>
      <c r="BG45" s="804"/>
      <c r="BH45" s="804"/>
      <c r="BI45" s="804"/>
      <c r="BJ45" s="804"/>
      <c r="BK45" s="804"/>
      <c r="BL45" s="804"/>
      <c r="BM45" s="804"/>
    </row>
    <row r="46" spans="1:65" ht="34.5" customHeight="1">
      <c r="P46" s="1"/>
      <c r="Q46" s="1"/>
      <c r="R46" s="1"/>
      <c r="S46" s="12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2"/>
      <c r="AI46" s="901" t="s">
        <v>137</v>
      </c>
      <c r="AJ46" s="901"/>
      <c r="AK46" s="901"/>
      <c r="AL46" s="901"/>
      <c r="AM46" s="901"/>
      <c r="AN46" s="901"/>
      <c r="AO46" s="901"/>
      <c r="AP46" s="901"/>
      <c r="AQ46" s="901"/>
      <c r="AR46" s="901"/>
      <c r="AS46" s="901"/>
      <c r="AT46" s="901"/>
      <c r="AU46" s="901"/>
      <c r="AV46" s="901"/>
      <c r="AW46" s="901"/>
      <c r="AX46" s="123"/>
      <c r="AY46" s="821"/>
      <c r="AZ46" s="821"/>
      <c r="BA46" s="821"/>
      <c r="BB46" s="821"/>
      <c r="BC46" s="821"/>
      <c r="BD46" s="821"/>
      <c r="BE46" s="821"/>
      <c r="BF46" s="821"/>
      <c r="BG46" s="821"/>
      <c r="BH46" s="821"/>
      <c r="BI46" s="821"/>
      <c r="BJ46" s="821"/>
      <c r="BK46" s="821"/>
      <c r="BL46" s="821"/>
      <c r="BM46" s="821"/>
    </row>
    <row r="47" spans="1:65" ht="34.5" customHeight="1">
      <c r="P47" s="1"/>
      <c r="AH47" s="12"/>
    </row>
    <row r="48" spans="1:65" ht="34.5" customHeight="1">
      <c r="P48" s="1"/>
      <c r="AH48" s="12"/>
    </row>
    <row r="49" spans="16:52" ht="34.5" customHeight="1">
      <c r="P49" s="1"/>
      <c r="AH49" s="12"/>
    </row>
    <row r="50" spans="16:52" ht="33.75" customHeight="1">
      <c r="P50" s="31"/>
    </row>
    <row r="51" spans="16:52" ht="34.5" customHeight="1">
      <c r="AZ51" t="s">
        <v>181</v>
      </c>
    </row>
    <row r="52" spans="16:52" ht="34.5" customHeight="1"/>
    <row r="53" spans="16:52" ht="34.5" customHeight="1"/>
    <row r="54" spans="16:52" ht="33.75" customHeight="1"/>
    <row r="55" spans="16:52" ht="33.75" customHeight="1"/>
    <row r="56" spans="16:52" ht="33.75" customHeight="1"/>
    <row r="57" spans="16:52" ht="33.75" customHeight="1"/>
    <row r="58" spans="16:52" ht="33.75" customHeight="1"/>
    <row r="59" spans="16:52" ht="34.5" customHeight="1">
      <c r="AI59" s="1123"/>
      <c r="AJ59" s="1123"/>
      <c r="AK59" s="1123"/>
      <c r="AL59" s="1123"/>
      <c r="AM59" s="1123"/>
      <c r="AN59" s="1123"/>
      <c r="AO59" s="1123"/>
      <c r="AP59" s="1123"/>
      <c r="AQ59" s="1123"/>
      <c r="AR59" s="1123"/>
      <c r="AS59" s="1123"/>
      <c r="AT59" s="1123"/>
      <c r="AU59" s="1123"/>
      <c r="AV59" s="1123"/>
      <c r="AW59" s="1123"/>
    </row>
    <row r="60" spans="16:52" ht="33.75" customHeight="1">
      <c r="AI60" s="987"/>
      <c r="AJ60" s="987"/>
      <c r="AK60" s="987"/>
      <c r="AL60" s="987"/>
      <c r="AM60" s="987"/>
      <c r="AN60" s="987"/>
      <c r="AO60" s="987"/>
      <c r="AP60" s="987"/>
      <c r="AQ60" s="987"/>
      <c r="AR60" s="987"/>
      <c r="AS60" s="987"/>
      <c r="AT60" s="987"/>
      <c r="AU60" s="987"/>
      <c r="AV60" s="987"/>
      <c r="AW60" s="987"/>
    </row>
    <row r="61" spans="16:52" ht="34.5" customHeight="1"/>
    <row r="62" spans="16:52" ht="33.75" customHeight="1"/>
    <row r="63" spans="16:52" ht="34.5" customHeight="1"/>
    <row r="64" spans="16:52" ht="34.5" customHeight="1"/>
    <row r="65" ht="35.25" customHeight="1"/>
    <row r="66" ht="33.75" customHeight="1"/>
    <row r="67" ht="34.5" customHeight="1"/>
    <row r="68" ht="34.5" customHeight="1"/>
    <row r="69" ht="34.5" customHeight="1"/>
    <row r="70" ht="33.75" customHeight="1"/>
    <row r="71" ht="33.75" customHeight="1"/>
    <row r="72" ht="33.75" customHeight="1"/>
    <row r="73" ht="33.75" customHeight="1"/>
    <row r="74" ht="33.75" customHeight="1"/>
  </sheetData>
  <mergeCells count="413">
    <mergeCell ref="AI2:AW2"/>
    <mergeCell ref="AI3:AW3"/>
    <mergeCell ref="AI4:AW4"/>
    <mergeCell ref="AI5:AW5"/>
    <mergeCell ref="AI37:AW37"/>
    <mergeCell ref="AI38:AW38"/>
    <mergeCell ref="AV41:AW42"/>
    <mergeCell ref="Q13:AG13"/>
    <mergeCell ref="AR44:AU44"/>
    <mergeCell ref="AI7:AI8"/>
    <mergeCell ref="AJ7:AJ8"/>
    <mergeCell ref="AK7:AL8"/>
    <mergeCell ref="AM7:AM8"/>
    <mergeCell ref="AN7:AN8"/>
    <mergeCell ref="AO7:AQ7"/>
    <mergeCell ref="AC26:AE26"/>
    <mergeCell ref="AF26:AG26"/>
    <mergeCell ref="Q29:AG29"/>
    <mergeCell ref="AD16:AG16"/>
    <mergeCell ref="Q12:AG12"/>
    <mergeCell ref="Q14:AG14"/>
    <mergeCell ref="T41:V41"/>
    <mergeCell ref="W41:Y41"/>
    <mergeCell ref="T11:V11"/>
    <mergeCell ref="AR7:AS7"/>
    <mergeCell ref="AT7:AT8"/>
    <mergeCell ref="AU7:AV8"/>
    <mergeCell ref="AW7:AW8"/>
    <mergeCell ref="AU11:AV11"/>
    <mergeCell ref="AI26:AW26"/>
    <mergeCell ref="AI27:AW27"/>
    <mergeCell ref="AI32:AJ32"/>
    <mergeCell ref="AN41:AO41"/>
    <mergeCell ref="AP41:AQ41"/>
    <mergeCell ref="AR41:AU42"/>
    <mergeCell ref="AI16:AW16"/>
    <mergeCell ref="M34:O34"/>
    <mergeCell ref="A14:A15"/>
    <mergeCell ref="A41:B41"/>
    <mergeCell ref="A39:B39"/>
    <mergeCell ref="A38:B38"/>
    <mergeCell ref="A35:B36"/>
    <mergeCell ref="BF19:BG19"/>
    <mergeCell ref="BH19:BJ19"/>
    <mergeCell ref="BK19:BM19"/>
    <mergeCell ref="O35:O36"/>
    <mergeCell ref="A31:O31"/>
    <mergeCell ref="A32:O32"/>
    <mergeCell ref="AI39:AX39"/>
    <mergeCell ref="BK30:BM30"/>
    <mergeCell ref="AY20:BM20"/>
    <mergeCell ref="BK14:BM14"/>
    <mergeCell ref="BK15:BM15"/>
    <mergeCell ref="AE34:AG34"/>
    <mergeCell ref="AC24:AE24"/>
    <mergeCell ref="AF24:AG24"/>
    <mergeCell ref="Z25:AA25"/>
    <mergeCell ref="AC25:AE25"/>
    <mergeCell ref="AF25:AG25"/>
    <mergeCell ref="Z26:AA26"/>
    <mergeCell ref="A45:O45"/>
    <mergeCell ref="A40:B40"/>
    <mergeCell ref="A43:B43"/>
    <mergeCell ref="A37:B37"/>
    <mergeCell ref="C35:C36"/>
    <mergeCell ref="AI41:AJ42"/>
    <mergeCell ref="AI45:AJ45"/>
    <mergeCell ref="AI44:AJ44"/>
    <mergeCell ref="AI43:AJ43"/>
    <mergeCell ref="Q45:AG45"/>
    <mergeCell ref="A42:B42"/>
    <mergeCell ref="D35:D36"/>
    <mergeCell ref="G35:G36"/>
    <mergeCell ref="H35:H36"/>
    <mergeCell ref="A44:B44"/>
    <mergeCell ref="Q35:R36"/>
    <mergeCell ref="S35:S36"/>
    <mergeCell ref="T35:V36"/>
    <mergeCell ref="W35:Y36"/>
    <mergeCell ref="Z35:AA35"/>
    <mergeCell ref="AB35:AB36"/>
    <mergeCell ref="AC35:AE36"/>
    <mergeCell ref="AF35:AG36"/>
    <mergeCell ref="Q41:R41"/>
    <mergeCell ref="AY1:BM1"/>
    <mergeCell ref="BK3:BM3"/>
    <mergeCell ref="BK11:BM11"/>
    <mergeCell ref="BF26:BG26"/>
    <mergeCell ref="BC24:BG24"/>
    <mergeCell ref="AY21:BM21"/>
    <mergeCell ref="AY22:BM22"/>
    <mergeCell ref="BA24:BB25"/>
    <mergeCell ref="BC26:BE26"/>
    <mergeCell ref="AY8:BM8"/>
    <mergeCell ref="BK16:BM16"/>
    <mergeCell ref="BF15:BG15"/>
    <mergeCell ref="BF16:BG16"/>
    <mergeCell ref="BH14:BJ14"/>
    <mergeCell ref="BF25:BG25"/>
    <mergeCell ref="BC25:BE25"/>
    <mergeCell ref="AY2:BM2"/>
    <mergeCell ref="BH26:BK26"/>
    <mergeCell ref="BK4:BM5"/>
    <mergeCell ref="BK6:BM6"/>
    <mergeCell ref="BK7:BM7"/>
    <mergeCell ref="BH12:BJ13"/>
    <mergeCell ref="BL25:BM25"/>
    <mergeCell ref="BL26:BM26"/>
    <mergeCell ref="BK12:BM13"/>
    <mergeCell ref="BC4:BF4"/>
    <mergeCell ref="BE5:BF5"/>
    <mergeCell ref="BC5:BD5"/>
    <mergeCell ref="BH24:BM24"/>
    <mergeCell ref="BH25:BK25"/>
    <mergeCell ref="BF12:BG13"/>
    <mergeCell ref="BF14:BG14"/>
    <mergeCell ref="AK15:AL15"/>
    <mergeCell ref="BK17:BM17"/>
    <mergeCell ref="BK18:BM18"/>
    <mergeCell ref="BH15:BJ15"/>
    <mergeCell ref="BH16:BJ16"/>
    <mergeCell ref="AI17:AW17"/>
    <mergeCell ref="AI18:AW18"/>
    <mergeCell ref="AZ12:BC12"/>
    <mergeCell ref="BD12:BE12"/>
    <mergeCell ref="AU12:AV12"/>
    <mergeCell ref="AU13:AV13"/>
    <mergeCell ref="AU14:AV14"/>
    <mergeCell ref="AU15:AV15"/>
    <mergeCell ref="AK12:AL12"/>
    <mergeCell ref="AK13:AL13"/>
    <mergeCell ref="AK14:AL14"/>
    <mergeCell ref="A11:B11"/>
    <mergeCell ref="E11:G11"/>
    <mergeCell ref="BH17:BJ17"/>
    <mergeCell ref="BH18:BJ18"/>
    <mergeCell ref="Q15:AG15"/>
    <mergeCell ref="AY12:AY13"/>
    <mergeCell ref="A30:O30"/>
    <mergeCell ref="M3:O3"/>
    <mergeCell ref="A12:O12"/>
    <mergeCell ref="A4:A5"/>
    <mergeCell ref="A8:O8"/>
    <mergeCell ref="B4:B5"/>
    <mergeCell ref="D4:D5"/>
    <mergeCell ref="H11:K11"/>
    <mergeCell ref="C4:C5"/>
    <mergeCell ref="S17:S18"/>
    <mergeCell ref="T17:T18"/>
    <mergeCell ref="U17:Y17"/>
    <mergeCell ref="Z17:AA18"/>
    <mergeCell ref="AB17:AB18"/>
    <mergeCell ref="N4:O5"/>
    <mergeCell ref="K4:M5"/>
    <mergeCell ref="H4:J5"/>
    <mergeCell ref="H7:J7"/>
    <mergeCell ref="C11:D11"/>
    <mergeCell ref="AY9:BI9"/>
    <mergeCell ref="BA6:BB6"/>
    <mergeCell ref="BE6:BF6"/>
    <mergeCell ref="BG6:BJ6"/>
    <mergeCell ref="BA7:BB7"/>
    <mergeCell ref="W9:Y9"/>
    <mergeCell ref="AC9:AE9"/>
    <mergeCell ref="AF9:AG9"/>
    <mergeCell ref="W10:Y10"/>
    <mergeCell ref="AK11:AL11"/>
    <mergeCell ref="N7:O7"/>
    <mergeCell ref="N6:O6"/>
    <mergeCell ref="H6:J6"/>
    <mergeCell ref="K7:M7"/>
    <mergeCell ref="K6:M6"/>
    <mergeCell ref="A9:O9"/>
    <mergeCell ref="AU6:AW6"/>
    <mergeCell ref="BC7:BD7"/>
    <mergeCell ref="AC7:AE7"/>
    <mergeCell ref="AF6:AG6"/>
    <mergeCell ref="AI6:AT6"/>
    <mergeCell ref="BH11:BJ11"/>
    <mergeCell ref="T9:V9"/>
    <mergeCell ref="BA26:BB26"/>
    <mergeCell ref="R17:R18"/>
    <mergeCell ref="AY27:BI27"/>
    <mergeCell ref="AC17:AE18"/>
    <mergeCell ref="AY31:AY32"/>
    <mergeCell ref="BA31:BA32"/>
    <mergeCell ref="BB31:BE31"/>
    <mergeCell ref="BF31:BG31"/>
    <mergeCell ref="BH31:BH32"/>
    <mergeCell ref="Q32:AG32"/>
    <mergeCell ref="BF17:BG17"/>
    <mergeCell ref="BF18:BG18"/>
    <mergeCell ref="AV32:AW32"/>
    <mergeCell ref="AI24:AW24"/>
    <mergeCell ref="AI25:AW25"/>
    <mergeCell ref="Q17:Q18"/>
    <mergeCell ref="AY23:BI23"/>
    <mergeCell ref="AY24:AY25"/>
    <mergeCell ref="AZ24:AZ25"/>
    <mergeCell ref="AF17:AG18"/>
    <mergeCell ref="Z19:AA19"/>
    <mergeCell ref="AC19:AE19"/>
    <mergeCell ref="AF19:AG19"/>
    <mergeCell ref="Z20:AA20"/>
    <mergeCell ref="A1:O1"/>
    <mergeCell ref="W4:Y5"/>
    <mergeCell ref="Z4:AA4"/>
    <mergeCell ref="AB4:AB5"/>
    <mergeCell ref="AC4:AE5"/>
    <mergeCell ref="A10:O10"/>
    <mergeCell ref="T8:V8"/>
    <mergeCell ref="W8:Y8"/>
    <mergeCell ref="Q1:AG1"/>
    <mergeCell ref="Q2:AG2"/>
    <mergeCell ref="AF4:AG5"/>
    <mergeCell ref="T6:V6"/>
    <mergeCell ref="W6:Y6"/>
    <mergeCell ref="AC6:AE6"/>
    <mergeCell ref="AC8:AE8"/>
    <mergeCell ref="AF8:AG8"/>
    <mergeCell ref="E4:G4"/>
    <mergeCell ref="T10:V10"/>
    <mergeCell ref="W7:Y7"/>
    <mergeCell ref="AF7:AG7"/>
    <mergeCell ref="BI31:BK32"/>
    <mergeCell ref="BL31:BM32"/>
    <mergeCell ref="BI33:BK33"/>
    <mergeCell ref="BL33:BM33"/>
    <mergeCell ref="BI34:BK34"/>
    <mergeCell ref="BL34:BM34"/>
    <mergeCell ref="AD3:AG3"/>
    <mergeCell ref="Q4:Q5"/>
    <mergeCell ref="R4:R5"/>
    <mergeCell ref="S4:S5"/>
    <mergeCell ref="T4:V5"/>
    <mergeCell ref="AZ31:AZ32"/>
    <mergeCell ref="AF11:AG11"/>
    <mergeCell ref="AF10:AG10"/>
    <mergeCell ref="AI20:AW20"/>
    <mergeCell ref="AR32:AU32"/>
    <mergeCell ref="BH3:BJ3"/>
    <mergeCell ref="AY4:AY5"/>
    <mergeCell ref="AZ4:AZ5"/>
    <mergeCell ref="BA4:BB5"/>
    <mergeCell ref="BG4:BJ5"/>
    <mergeCell ref="BE7:BF7"/>
    <mergeCell ref="BG7:BJ7"/>
    <mergeCell ref="BC6:BD6"/>
    <mergeCell ref="BI38:BK38"/>
    <mergeCell ref="BL38:BM38"/>
    <mergeCell ref="BI39:BK39"/>
    <mergeCell ref="BL39:BM39"/>
    <mergeCell ref="BI40:BK40"/>
    <mergeCell ref="BL40:BM40"/>
    <mergeCell ref="BI35:BK35"/>
    <mergeCell ref="BL35:BM35"/>
    <mergeCell ref="BI36:BK36"/>
    <mergeCell ref="BL36:BM36"/>
    <mergeCell ref="BI37:BK37"/>
    <mergeCell ref="BL37:BM37"/>
    <mergeCell ref="BI44:BK44"/>
    <mergeCell ref="BL44:BM44"/>
    <mergeCell ref="AY45:BM45"/>
    <mergeCell ref="AY46:BM46"/>
    <mergeCell ref="AF39:AG39"/>
    <mergeCell ref="Q40:R40"/>
    <mergeCell ref="T40:V40"/>
    <mergeCell ref="W40:Y40"/>
    <mergeCell ref="AC40:AE40"/>
    <mergeCell ref="AF40:AG40"/>
    <mergeCell ref="BI41:BK41"/>
    <mergeCell ref="BL41:BM41"/>
    <mergeCell ref="BI42:BK42"/>
    <mergeCell ref="BL42:BM42"/>
    <mergeCell ref="BI43:BK43"/>
    <mergeCell ref="BL43:BM43"/>
    <mergeCell ref="AK41:AK42"/>
    <mergeCell ref="Q39:R39"/>
    <mergeCell ref="T39:V39"/>
    <mergeCell ref="W39:Y39"/>
    <mergeCell ref="AC39:AE39"/>
    <mergeCell ref="AI46:AW46"/>
    <mergeCell ref="Q43:AG43"/>
    <mergeCell ref="Q44:AG44"/>
    <mergeCell ref="W11:Y11"/>
    <mergeCell ref="AC11:AE11"/>
    <mergeCell ref="AC10:AE10"/>
    <mergeCell ref="Q33:AG33"/>
    <mergeCell ref="AC20:AE20"/>
    <mergeCell ref="AF20:AG20"/>
    <mergeCell ref="Z21:AA21"/>
    <mergeCell ref="AC21:AE21"/>
    <mergeCell ref="AF21:AG21"/>
    <mergeCell ref="Z22:AA22"/>
    <mergeCell ref="AC22:AE22"/>
    <mergeCell ref="AF22:AG22"/>
    <mergeCell ref="Z23:AA23"/>
    <mergeCell ref="AC23:AE23"/>
    <mergeCell ref="AF23:AG23"/>
    <mergeCell ref="Z24:AA24"/>
    <mergeCell ref="AF41:AG41"/>
    <mergeCell ref="Q42:R42"/>
    <mergeCell ref="T42:V42"/>
    <mergeCell ref="W42:Y42"/>
    <mergeCell ref="AC42:AE42"/>
    <mergeCell ref="AF42:AG42"/>
    <mergeCell ref="AL41:AM41"/>
    <mergeCell ref="AC41:AE41"/>
    <mergeCell ref="AI59:AW59"/>
    <mergeCell ref="AR45:AU45"/>
    <mergeCell ref="AV43:AW43"/>
    <mergeCell ref="AV44:AW44"/>
    <mergeCell ref="AV45:AW45"/>
    <mergeCell ref="AI60:AW60"/>
    <mergeCell ref="AR43:AU43"/>
    <mergeCell ref="AI22:AW22"/>
    <mergeCell ref="AI23:AW23"/>
    <mergeCell ref="AI1:AW1"/>
    <mergeCell ref="AL30:AM30"/>
    <mergeCell ref="AI30:AJ31"/>
    <mergeCell ref="AK30:AK31"/>
    <mergeCell ref="AN30:AO30"/>
    <mergeCell ref="AI36:AJ36"/>
    <mergeCell ref="AR36:AU36"/>
    <mergeCell ref="AV36:AW36"/>
    <mergeCell ref="AK9:AL9"/>
    <mergeCell ref="AU9:AV9"/>
    <mergeCell ref="AK10:AL10"/>
    <mergeCell ref="AU10:AV10"/>
    <mergeCell ref="AP30:AQ30"/>
    <mergeCell ref="AR30:AU31"/>
    <mergeCell ref="AV30:AW31"/>
    <mergeCell ref="AI34:AJ34"/>
    <mergeCell ref="AR34:AU34"/>
    <mergeCell ref="AV34:AW34"/>
    <mergeCell ref="AI35:AJ35"/>
    <mergeCell ref="AI19:AW19"/>
    <mergeCell ref="E35:E36"/>
    <mergeCell ref="F35:F36"/>
    <mergeCell ref="I35:K35"/>
    <mergeCell ref="L35:N36"/>
    <mergeCell ref="B14:E15"/>
    <mergeCell ref="AR35:AU35"/>
    <mergeCell ref="AV35:AW35"/>
    <mergeCell ref="AI28:AV28"/>
    <mergeCell ref="AU29:AV29"/>
    <mergeCell ref="AI21:AW21"/>
    <mergeCell ref="AI33:AJ33"/>
    <mergeCell ref="AR33:AU33"/>
    <mergeCell ref="AV33:AW33"/>
    <mergeCell ref="Q31:AG31"/>
    <mergeCell ref="Z27:AA27"/>
    <mergeCell ref="AC27:AE27"/>
    <mergeCell ref="AF27:AG27"/>
    <mergeCell ref="Z28:AA28"/>
    <mergeCell ref="AC28:AE28"/>
    <mergeCell ref="AF28:AG28"/>
    <mergeCell ref="B27:E27"/>
    <mergeCell ref="B28:E28"/>
    <mergeCell ref="B29:E29"/>
    <mergeCell ref="I14:J14"/>
    <mergeCell ref="L37:N37"/>
    <mergeCell ref="L38:N38"/>
    <mergeCell ref="L39:N39"/>
    <mergeCell ref="L40:N40"/>
    <mergeCell ref="L41:N41"/>
    <mergeCell ref="L42:N42"/>
    <mergeCell ref="L43:N43"/>
    <mergeCell ref="L44:N44"/>
    <mergeCell ref="T7:V7"/>
    <mergeCell ref="O14:O15"/>
    <mergeCell ref="P36:P37"/>
    <mergeCell ref="M13:O13"/>
    <mergeCell ref="M11:O11"/>
    <mergeCell ref="Q30:AG30"/>
    <mergeCell ref="Q37:R37"/>
    <mergeCell ref="T37:V37"/>
    <mergeCell ref="W37:Y37"/>
    <mergeCell ref="AC37:AE37"/>
    <mergeCell ref="AF37:AG37"/>
    <mergeCell ref="Q38:R38"/>
    <mergeCell ref="T38:V38"/>
    <mergeCell ref="W38:Y38"/>
    <mergeCell ref="AC38:AE38"/>
    <mergeCell ref="AF38:AG38"/>
    <mergeCell ref="B26:E26"/>
    <mergeCell ref="F14:H14"/>
    <mergeCell ref="B16:E16"/>
    <mergeCell ref="B17:E17"/>
    <mergeCell ref="B18:E18"/>
    <mergeCell ref="B19:E19"/>
    <mergeCell ref="B20:E20"/>
    <mergeCell ref="L24:N24"/>
    <mergeCell ref="L25:N25"/>
    <mergeCell ref="L26:N26"/>
    <mergeCell ref="K14:K15"/>
    <mergeCell ref="L14:N15"/>
    <mergeCell ref="L16:N16"/>
    <mergeCell ref="L17:N17"/>
    <mergeCell ref="B21:E21"/>
    <mergeCell ref="B22:E22"/>
    <mergeCell ref="B23:E23"/>
    <mergeCell ref="B24:E24"/>
    <mergeCell ref="B25:E25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</mergeCells>
  <printOptions horizontalCentered="1"/>
  <pageMargins left="0.23622047244094491" right="0.23622047244094491" top="0.19685039370078741" bottom="0.19685039370078741" header="0.31496062992125984" footer="0.31496062992125984"/>
  <pageSetup paperSize="8" scale="36" fitToWidth="2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M47"/>
  <sheetViews>
    <sheetView zoomScale="53" zoomScaleNormal="53" workbookViewId="0">
      <selection activeCell="A27" sqref="A27:XFD28"/>
    </sheetView>
  </sheetViews>
  <sheetFormatPr defaultRowHeight="12.75"/>
  <cols>
    <col min="2" max="2" width="11.28515625" customWidth="1"/>
    <col min="3" max="3" width="11.85546875" customWidth="1"/>
    <col min="4" max="4" width="14.28515625" customWidth="1"/>
    <col min="5" max="5" width="14" customWidth="1"/>
    <col min="6" max="7" width="15" customWidth="1"/>
    <col min="8" max="8" width="14.140625" customWidth="1"/>
    <col min="9" max="9" width="16.140625" customWidth="1"/>
    <col min="10" max="10" width="15.28515625" customWidth="1"/>
    <col min="11" max="11" width="16.7109375" customWidth="1"/>
    <col min="12" max="12" width="8.5703125" customWidth="1"/>
    <col min="13" max="14" width="8" customWidth="1"/>
    <col min="15" max="15" width="10.28515625" customWidth="1"/>
    <col min="16" max="16" width="8.5703125" customWidth="1"/>
    <col min="17" max="18" width="11.5703125" customWidth="1"/>
    <col min="19" max="19" width="8.85546875" customWidth="1"/>
    <col min="20" max="20" width="10.85546875" customWidth="1"/>
    <col min="21" max="21" width="19.85546875" customWidth="1"/>
    <col min="22" max="22" width="11.42578125" customWidth="1"/>
    <col min="23" max="23" width="9.5703125" customWidth="1"/>
    <col min="24" max="24" width="13.140625" customWidth="1"/>
    <col min="25" max="25" width="12.42578125" customWidth="1"/>
    <col min="26" max="26" width="12" customWidth="1"/>
    <col min="27" max="27" width="13.28515625" customWidth="1"/>
    <col min="28" max="28" width="9.42578125" customWidth="1"/>
    <col min="30" max="30" width="10.5703125" customWidth="1"/>
    <col min="34" max="34" width="10.7109375" customWidth="1"/>
    <col min="35" max="35" width="6.7109375" customWidth="1"/>
    <col min="36" max="36" width="11" customWidth="1"/>
    <col min="37" max="37" width="10.7109375" customWidth="1"/>
    <col min="38" max="38" width="13.85546875" customWidth="1"/>
    <col min="39" max="39" width="11.28515625" customWidth="1"/>
    <col min="40" max="40" width="12.140625" customWidth="1"/>
    <col min="41" max="41" width="15" customWidth="1"/>
    <col min="42" max="42" width="13.7109375" customWidth="1"/>
    <col min="43" max="43" width="13.5703125" customWidth="1"/>
    <col min="44" max="44" width="12.7109375" customWidth="1"/>
    <col min="45" max="45" width="12.140625" customWidth="1"/>
    <col min="46" max="46" width="13.42578125" customWidth="1"/>
    <col min="47" max="47" width="11.5703125" customWidth="1"/>
    <col min="48" max="48" width="10.28515625" customWidth="1"/>
    <col min="49" max="49" width="8.28515625" customWidth="1"/>
    <col min="50" max="50" width="20.5703125" customWidth="1"/>
    <col min="51" max="51" width="18.42578125" customWidth="1"/>
    <col min="52" max="52" width="18.5703125" customWidth="1"/>
    <col min="53" max="53" width="18.140625" customWidth="1"/>
    <col min="54" max="54" width="17.7109375" customWidth="1"/>
    <col min="55" max="55" width="19.28515625" customWidth="1"/>
    <col min="56" max="56" width="15.140625" customWidth="1"/>
    <col min="57" max="57" width="16.7109375" customWidth="1"/>
    <col min="58" max="58" width="18" customWidth="1"/>
    <col min="59" max="59" width="16.7109375" customWidth="1"/>
    <col min="60" max="60" width="10.42578125" customWidth="1"/>
    <col min="61" max="61" width="11.5703125" customWidth="1"/>
    <col min="63" max="63" width="13.7109375" customWidth="1"/>
    <col min="258" max="258" width="11.28515625" customWidth="1"/>
    <col min="259" max="259" width="11.85546875" customWidth="1"/>
    <col min="260" max="260" width="14.28515625" customWidth="1"/>
    <col min="261" max="261" width="14" customWidth="1"/>
    <col min="262" max="263" width="15" customWidth="1"/>
    <col min="264" max="264" width="14.140625" customWidth="1"/>
    <col min="265" max="265" width="16.140625" customWidth="1"/>
    <col min="266" max="266" width="15.28515625" customWidth="1"/>
    <col min="267" max="267" width="16.7109375" customWidth="1"/>
    <col min="268" max="268" width="8.5703125" customWidth="1"/>
    <col min="269" max="270" width="8" customWidth="1"/>
    <col min="271" max="271" width="10.28515625" customWidth="1"/>
    <col min="272" max="272" width="8.5703125" customWidth="1"/>
    <col min="273" max="274" width="11.5703125" customWidth="1"/>
    <col min="275" max="275" width="8.85546875" customWidth="1"/>
    <col min="276" max="276" width="10.85546875" customWidth="1"/>
    <col min="277" max="277" width="19.85546875" customWidth="1"/>
    <col min="278" max="278" width="11.42578125" customWidth="1"/>
    <col min="279" max="279" width="9.5703125" customWidth="1"/>
    <col min="280" max="280" width="13.140625" customWidth="1"/>
    <col min="281" max="281" width="12.42578125" customWidth="1"/>
    <col min="282" max="282" width="12" customWidth="1"/>
    <col min="283" max="283" width="13.28515625" customWidth="1"/>
    <col min="284" max="284" width="9.42578125" customWidth="1"/>
    <col min="286" max="286" width="10.5703125" customWidth="1"/>
    <col min="290" max="290" width="10.7109375" customWidth="1"/>
    <col min="291" max="291" width="6.7109375" customWidth="1"/>
    <col min="292" max="292" width="11" customWidth="1"/>
    <col min="293" max="293" width="10.7109375" customWidth="1"/>
    <col min="294" max="294" width="13.85546875" customWidth="1"/>
    <col min="295" max="295" width="11.28515625" customWidth="1"/>
    <col min="296" max="296" width="12.140625" customWidth="1"/>
    <col min="297" max="297" width="15" customWidth="1"/>
    <col min="298" max="298" width="13.7109375" customWidth="1"/>
    <col min="299" max="299" width="13.5703125" customWidth="1"/>
    <col min="300" max="300" width="12.7109375" customWidth="1"/>
    <col min="301" max="301" width="12.140625" customWidth="1"/>
    <col min="302" max="302" width="13.42578125" customWidth="1"/>
    <col min="303" max="303" width="11.5703125" customWidth="1"/>
    <col min="304" max="304" width="10.28515625" customWidth="1"/>
    <col min="305" max="305" width="8.28515625" customWidth="1"/>
    <col min="306" max="306" width="20.5703125" customWidth="1"/>
    <col min="307" max="307" width="18.42578125" customWidth="1"/>
    <col min="308" max="308" width="18.5703125" customWidth="1"/>
    <col min="309" max="309" width="18.140625" customWidth="1"/>
    <col min="310" max="310" width="17.7109375" customWidth="1"/>
    <col min="311" max="311" width="19.28515625" customWidth="1"/>
    <col min="312" max="312" width="15.140625" customWidth="1"/>
    <col min="313" max="313" width="16.7109375" customWidth="1"/>
    <col min="314" max="314" width="18" customWidth="1"/>
    <col min="315" max="315" width="16.7109375" customWidth="1"/>
    <col min="316" max="316" width="10.42578125" customWidth="1"/>
    <col min="317" max="317" width="11.5703125" customWidth="1"/>
    <col min="319" max="319" width="13.7109375" customWidth="1"/>
    <col min="514" max="514" width="11.28515625" customWidth="1"/>
    <col min="515" max="515" width="11.85546875" customWidth="1"/>
    <col min="516" max="516" width="14.28515625" customWidth="1"/>
    <col min="517" max="517" width="14" customWidth="1"/>
    <col min="518" max="519" width="15" customWidth="1"/>
    <col min="520" max="520" width="14.140625" customWidth="1"/>
    <col min="521" max="521" width="16.140625" customWidth="1"/>
    <col min="522" max="522" width="15.28515625" customWidth="1"/>
    <col min="523" max="523" width="16.7109375" customWidth="1"/>
    <col min="524" max="524" width="8.5703125" customWidth="1"/>
    <col min="525" max="526" width="8" customWidth="1"/>
    <col min="527" max="527" width="10.28515625" customWidth="1"/>
    <col min="528" max="528" width="8.5703125" customWidth="1"/>
    <col min="529" max="530" width="11.5703125" customWidth="1"/>
    <col min="531" max="531" width="8.85546875" customWidth="1"/>
    <col min="532" max="532" width="10.85546875" customWidth="1"/>
    <col min="533" max="533" width="19.85546875" customWidth="1"/>
    <col min="534" max="534" width="11.42578125" customWidth="1"/>
    <col min="535" max="535" width="9.5703125" customWidth="1"/>
    <col min="536" max="536" width="13.140625" customWidth="1"/>
    <col min="537" max="537" width="12.42578125" customWidth="1"/>
    <col min="538" max="538" width="12" customWidth="1"/>
    <col min="539" max="539" width="13.28515625" customWidth="1"/>
    <col min="540" max="540" width="9.42578125" customWidth="1"/>
    <col min="542" max="542" width="10.5703125" customWidth="1"/>
    <col min="546" max="546" width="10.7109375" customWidth="1"/>
    <col min="547" max="547" width="6.7109375" customWidth="1"/>
    <col min="548" max="548" width="11" customWidth="1"/>
    <col min="549" max="549" width="10.7109375" customWidth="1"/>
    <col min="550" max="550" width="13.85546875" customWidth="1"/>
    <col min="551" max="551" width="11.28515625" customWidth="1"/>
    <col min="552" max="552" width="12.140625" customWidth="1"/>
    <col min="553" max="553" width="15" customWidth="1"/>
    <col min="554" max="554" width="13.7109375" customWidth="1"/>
    <col min="555" max="555" width="13.5703125" customWidth="1"/>
    <col min="556" max="556" width="12.7109375" customWidth="1"/>
    <col min="557" max="557" width="12.140625" customWidth="1"/>
    <col min="558" max="558" width="13.42578125" customWidth="1"/>
    <col min="559" max="559" width="11.5703125" customWidth="1"/>
    <col min="560" max="560" width="10.28515625" customWidth="1"/>
    <col min="561" max="561" width="8.28515625" customWidth="1"/>
    <col min="562" max="562" width="20.5703125" customWidth="1"/>
    <col min="563" max="563" width="18.42578125" customWidth="1"/>
    <col min="564" max="564" width="18.5703125" customWidth="1"/>
    <col min="565" max="565" width="18.140625" customWidth="1"/>
    <col min="566" max="566" width="17.7109375" customWidth="1"/>
    <col min="567" max="567" width="19.28515625" customWidth="1"/>
    <col min="568" max="568" width="15.140625" customWidth="1"/>
    <col min="569" max="569" width="16.7109375" customWidth="1"/>
    <col min="570" max="570" width="18" customWidth="1"/>
    <col min="571" max="571" width="16.7109375" customWidth="1"/>
    <col min="572" max="572" width="10.42578125" customWidth="1"/>
    <col min="573" max="573" width="11.5703125" customWidth="1"/>
    <col min="575" max="575" width="13.7109375" customWidth="1"/>
    <col min="770" max="770" width="11.28515625" customWidth="1"/>
    <col min="771" max="771" width="11.85546875" customWidth="1"/>
    <col min="772" max="772" width="14.28515625" customWidth="1"/>
    <col min="773" max="773" width="14" customWidth="1"/>
    <col min="774" max="775" width="15" customWidth="1"/>
    <col min="776" max="776" width="14.140625" customWidth="1"/>
    <col min="777" max="777" width="16.140625" customWidth="1"/>
    <col min="778" max="778" width="15.28515625" customWidth="1"/>
    <col min="779" max="779" width="16.7109375" customWidth="1"/>
    <col min="780" max="780" width="8.5703125" customWidth="1"/>
    <col min="781" max="782" width="8" customWidth="1"/>
    <col min="783" max="783" width="10.28515625" customWidth="1"/>
    <col min="784" max="784" width="8.5703125" customWidth="1"/>
    <col min="785" max="786" width="11.5703125" customWidth="1"/>
    <col min="787" max="787" width="8.85546875" customWidth="1"/>
    <col min="788" max="788" width="10.85546875" customWidth="1"/>
    <col min="789" max="789" width="19.85546875" customWidth="1"/>
    <col min="790" max="790" width="11.42578125" customWidth="1"/>
    <col min="791" max="791" width="9.5703125" customWidth="1"/>
    <col min="792" max="792" width="13.140625" customWidth="1"/>
    <col min="793" max="793" width="12.42578125" customWidth="1"/>
    <col min="794" max="794" width="12" customWidth="1"/>
    <col min="795" max="795" width="13.28515625" customWidth="1"/>
    <col min="796" max="796" width="9.42578125" customWidth="1"/>
    <col min="798" max="798" width="10.5703125" customWidth="1"/>
    <col min="802" max="802" width="10.7109375" customWidth="1"/>
    <col min="803" max="803" width="6.7109375" customWidth="1"/>
    <col min="804" max="804" width="11" customWidth="1"/>
    <col min="805" max="805" width="10.7109375" customWidth="1"/>
    <col min="806" max="806" width="13.85546875" customWidth="1"/>
    <col min="807" max="807" width="11.28515625" customWidth="1"/>
    <col min="808" max="808" width="12.140625" customWidth="1"/>
    <col min="809" max="809" width="15" customWidth="1"/>
    <col min="810" max="810" width="13.7109375" customWidth="1"/>
    <col min="811" max="811" width="13.5703125" customWidth="1"/>
    <col min="812" max="812" width="12.7109375" customWidth="1"/>
    <col min="813" max="813" width="12.140625" customWidth="1"/>
    <col min="814" max="814" width="13.42578125" customWidth="1"/>
    <col min="815" max="815" width="11.5703125" customWidth="1"/>
    <col min="816" max="816" width="10.28515625" customWidth="1"/>
    <col min="817" max="817" width="8.28515625" customWidth="1"/>
    <col min="818" max="818" width="20.5703125" customWidth="1"/>
    <col min="819" max="819" width="18.42578125" customWidth="1"/>
    <col min="820" max="820" width="18.5703125" customWidth="1"/>
    <col min="821" max="821" width="18.140625" customWidth="1"/>
    <col min="822" max="822" width="17.7109375" customWidth="1"/>
    <col min="823" max="823" width="19.28515625" customWidth="1"/>
    <col min="824" max="824" width="15.140625" customWidth="1"/>
    <col min="825" max="825" width="16.7109375" customWidth="1"/>
    <col min="826" max="826" width="18" customWidth="1"/>
    <col min="827" max="827" width="16.7109375" customWidth="1"/>
    <col min="828" max="828" width="10.42578125" customWidth="1"/>
    <col min="829" max="829" width="11.5703125" customWidth="1"/>
    <col min="831" max="831" width="13.7109375" customWidth="1"/>
    <col min="1026" max="1026" width="11.28515625" customWidth="1"/>
    <col min="1027" max="1027" width="11.85546875" customWidth="1"/>
    <col min="1028" max="1028" width="14.28515625" customWidth="1"/>
    <col min="1029" max="1029" width="14" customWidth="1"/>
    <col min="1030" max="1031" width="15" customWidth="1"/>
    <col min="1032" max="1032" width="14.140625" customWidth="1"/>
    <col min="1033" max="1033" width="16.140625" customWidth="1"/>
    <col min="1034" max="1034" width="15.28515625" customWidth="1"/>
    <col min="1035" max="1035" width="16.7109375" customWidth="1"/>
    <col min="1036" max="1036" width="8.5703125" customWidth="1"/>
    <col min="1037" max="1038" width="8" customWidth="1"/>
    <col min="1039" max="1039" width="10.28515625" customWidth="1"/>
    <col min="1040" max="1040" width="8.5703125" customWidth="1"/>
    <col min="1041" max="1042" width="11.5703125" customWidth="1"/>
    <col min="1043" max="1043" width="8.85546875" customWidth="1"/>
    <col min="1044" max="1044" width="10.85546875" customWidth="1"/>
    <col min="1045" max="1045" width="19.85546875" customWidth="1"/>
    <col min="1046" max="1046" width="11.42578125" customWidth="1"/>
    <col min="1047" max="1047" width="9.5703125" customWidth="1"/>
    <col min="1048" max="1048" width="13.140625" customWidth="1"/>
    <col min="1049" max="1049" width="12.42578125" customWidth="1"/>
    <col min="1050" max="1050" width="12" customWidth="1"/>
    <col min="1051" max="1051" width="13.28515625" customWidth="1"/>
    <col min="1052" max="1052" width="9.42578125" customWidth="1"/>
    <col min="1054" max="1054" width="10.5703125" customWidth="1"/>
    <col min="1058" max="1058" width="10.7109375" customWidth="1"/>
    <col min="1059" max="1059" width="6.7109375" customWidth="1"/>
    <col min="1060" max="1060" width="11" customWidth="1"/>
    <col min="1061" max="1061" width="10.7109375" customWidth="1"/>
    <col min="1062" max="1062" width="13.85546875" customWidth="1"/>
    <col min="1063" max="1063" width="11.28515625" customWidth="1"/>
    <col min="1064" max="1064" width="12.140625" customWidth="1"/>
    <col min="1065" max="1065" width="15" customWidth="1"/>
    <col min="1066" max="1066" width="13.7109375" customWidth="1"/>
    <col min="1067" max="1067" width="13.5703125" customWidth="1"/>
    <col min="1068" max="1068" width="12.7109375" customWidth="1"/>
    <col min="1069" max="1069" width="12.140625" customWidth="1"/>
    <col min="1070" max="1070" width="13.42578125" customWidth="1"/>
    <col min="1071" max="1071" width="11.5703125" customWidth="1"/>
    <col min="1072" max="1072" width="10.28515625" customWidth="1"/>
    <col min="1073" max="1073" width="8.28515625" customWidth="1"/>
    <col min="1074" max="1074" width="20.5703125" customWidth="1"/>
    <col min="1075" max="1075" width="18.42578125" customWidth="1"/>
    <col min="1076" max="1076" width="18.5703125" customWidth="1"/>
    <col min="1077" max="1077" width="18.140625" customWidth="1"/>
    <col min="1078" max="1078" width="17.7109375" customWidth="1"/>
    <col min="1079" max="1079" width="19.28515625" customWidth="1"/>
    <col min="1080" max="1080" width="15.140625" customWidth="1"/>
    <col min="1081" max="1081" width="16.7109375" customWidth="1"/>
    <col min="1082" max="1082" width="18" customWidth="1"/>
    <col min="1083" max="1083" width="16.7109375" customWidth="1"/>
    <col min="1084" max="1084" width="10.42578125" customWidth="1"/>
    <col min="1085" max="1085" width="11.5703125" customWidth="1"/>
    <col min="1087" max="1087" width="13.7109375" customWidth="1"/>
    <col min="1282" max="1282" width="11.28515625" customWidth="1"/>
    <col min="1283" max="1283" width="11.85546875" customWidth="1"/>
    <col min="1284" max="1284" width="14.28515625" customWidth="1"/>
    <col min="1285" max="1285" width="14" customWidth="1"/>
    <col min="1286" max="1287" width="15" customWidth="1"/>
    <col min="1288" max="1288" width="14.140625" customWidth="1"/>
    <col min="1289" max="1289" width="16.140625" customWidth="1"/>
    <col min="1290" max="1290" width="15.28515625" customWidth="1"/>
    <col min="1291" max="1291" width="16.7109375" customWidth="1"/>
    <col min="1292" max="1292" width="8.5703125" customWidth="1"/>
    <col min="1293" max="1294" width="8" customWidth="1"/>
    <col min="1295" max="1295" width="10.28515625" customWidth="1"/>
    <col min="1296" max="1296" width="8.5703125" customWidth="1"/>
    <col min="1297" max="1298" width="11.5703125" customWidth="1"/>
    <col min="1299" max="1299" width="8.85546875" customWidth="1"/>
    <col min="1300" max="1300" width="10.85546875" customWidth="1"/>
    <col min="1301" max="1301" width="19.85546875" customWidth="1"/>
    <col min="1302" max="1302" width="11.42578125" customWidth="1"/>
    <col min="1303" max="1303" width="9.5703125" customWidth="1"/>
    <col min="1304" max="1304" width="13.140625" customWidth="1"/>
    <col min="1305" max="1305" width="12.42578125" customWidth="1"/>
    <col min="1306" max="1306" width="12" customWidth="1"/>
    <col min="1307" max="1307" width="13.28515625" customWidth="1"/>
    <col min="1308" max="1308" width="9.42578125" customWidth="1"/>
    <col min="1310" max="1310" width="10.5703125" customWidth="1"/>
    <col min="1314" max="1314" width="10.7109375" customWidth="1"/>
    <col min="1315" max="1315" width="6.7109375" customWidth="1"/>
    <col min="1316" max="1316" width="11" customWidth="1"/>
    <col min="1317" max="1317" width="10.7109375" customWidth="1"/>
    <col min="1318" max="1318" width="13.85546875" customWidth="1"/>
    <col min="1319" max="1319" width="11.28515625" customWidth="1"/>
    <col min="1320" max="1320" width="12.140625" customWidth="1"/>
    <col min="1321" max="1321" width="15" customWidth="1"/>
    <col min="1322" max="1322" width="13.7109375" customWidth="1"/>
    <col min="1323" max="1323" width="13.5703125" customWidth="1"/>
    <col min="1324" max="1324" width="12.7109375" customWidth="1"/>
    <col min="1325" max="1325" width="12.140625" customWidth="1"/>
    <col min="1326" max="1326" width="13.42578125" customWidth="1"/>
    <col min="1327" max="1327" width="11.5703125" customWidth="1"/>
    <col min="1328" max="1328" width="10.28515625" customWidth="1"/>
    <col min="1329" max="1329" width="8.28515625" customWidth="1"/>
    <col min="1330" max="1330" width="20.5703125" customWidth="1"/>
    <col min="1331" max="1331" width="18.42578125" customWidth="1"/>
    <col min="1332" max="1332" width="18.5703125" customWidth="1"/>
    <col min="1333" max="1333" width="18.140625" customWidth="1"/>
    <col min="1334" max="1334" width="17.7109375" customWidth="1"/>
    <col min="1335" max="1335" width="19.28515625" customWidth="1"/>
    <col min="1336" max="1336" width="15.140625" customWidth="1"/>
    <col min="1337" max="1337" width="16.7109375" customWidth="1"/>
    <col min="1338" max="1338" width="18" customWidth="1"/>
    <col min="1339" max="1339" width="16.7109375" customWidth="1"/>
    <col min="1340" max="1340" width="10.42578125" customWidth="1"/>
    <col min="1341" max="1341" width="11.5703125" customWidth="1"/>
    <col min="1343" max="1343" width="13.7109375" customWidth="1"/>
    <col min="1538" max="1538" width="11.28515625" customWidth="1"/>
    <col min="1539" max="1539" width="11.85546875" customWidth="1"/>
    <col min="1540" max="1540" width="14.28515625" customWidth="1"/>
    <col min="1541" max="1541" width="14" customWidth="1"/>
    <col min="1542" max="1543" width="15" customWidth="1"/>
    <col min="1544" max="1544" width="14.140625" customWidth="1"/>
    <col min="1545" max="1545" width="16.140625" customWidth="1"/>
    <col min="1546" max="1546" width="15.28515625" customWidth="1"/>
    <col min="1547" max="1547" width="16.7109375" customWidth="1"/>
    <col min="1548" max="1548" width="8.5703125" customWidth="1"/>
    <col min="1549" max="1550" width="8" customWidth="1"/>
    <col min="1551" max="1551" width="10.28515625" customWidth="1"/>
    <col min="1552" max="1552" width="8.5703125" customWidth="1"/>
    <col min="1553" max="1554" width="11.5703125" customWidth="1"/>
    <col min="1555" max="1555" width="8.85546875" customWidth="1"/>
    <col min="1556" max="1556" width="10.85546875" customWidth="1"/>
    <col min="1557" max="1557" width="19.85546875" customWidth="1"/>
    <col min="1558" max="1558" width="11.42578125" customWidth="1"/>
    <col min="1559" max="1559" width="9.5703125" customWidth="1"/>
    <col min="1560" max="1560" width="13.140625" customWidth="1"/>
    <col min="1561" max="1561" width="12.42578125" customWidth="1"/>
    <col min="1562" max="1562" width="12" customWidth="1"/>
    <col min="1563" max="1563" width="13.28515625" customWidth="1"/>
    <col min="1564" max="1564" width="9.42578125" customWidth="1"/>
    <col min="1566" max="1566" width="10.5703125" customWidth="1"/>
    <col min="1570" max="1570" width="10.7109375" customWidth="1"/>
    <col min="1571" max="1571" width="6.7109375" customWidth="1"/>
    <col min="1572" max="1572" width="11" customWidth="1"/>
    <col min="1573" max="1573" width="10.7109375" customWidth="1"/>
    <col min="1574" max="1574" width="13.85546875" customWidth="1"/>
    <col min="1575" max="1575" width="11.28515625" customWidth="1"/>
    <col min="1576" max="1576" width="12.140625" customWidth="1"/>
    <col min="1577" max="1577" width="15" customWidth="1"/>
    <col min="1578" max="1578" width="13.7109375" customWidth="1"/>
    <col min="1579" max="1579" width="13.5703125" customWidth="1"/>
    <col min="1580" max="1580" width="12.7109375" customWidth="1"/>
    <col min="1581" max="1581" width="12.140625" customWidth="1"/>
    <col min="1582" max="1582" width="13.42578125" customWidth="1"/>
    <col min="1583" max="1583" width="11.5703125" customWidth="1"/>
    <col min="1584" max="1584" width="10.28515625" customWidth="1"/>
    <col min="1585" max="1585" width="8.28515625" customWidth="1"/>
    <col min="1586" max="1586" width="20.5703125" customWidth="1"/>
    <col min="1587" max="1587" width="18.42578125" customWidth="1"/>
    <col min="1588" max="1588" width="18.5703125" customWidth="1"/>
    <col min="1589" max="1589" width="18.140625" customWidth="1"/>
    <col min="1590" max="1590" width="17.7109375" customWidth="1"/>
    <col min="1591" max="1591" width="19.28515625" customWidth="1"/>
    <col min="1592" max="1592" width="15.140625" customWidth="1"/>
    <col min="1593" max="1593" width="16.7109375" customWidth="1"/>
    <col min="1594" max="1594" width="18" customWidth="1"/>
    <col min="1595" max="1595" width="16.7109375" customWidth="1"/>
    <col min="1596" max="1596" width="10.42578125" customWidth="1"/>
    <col min="1597" max="1597" width="11.5703125" customWidth="1"/>
    <col min="1599" max="1599" width="13.7109375" customWidth="1"/>
    <col min="1794" max="1794" width="11.28515625" customWidth="1"/>
    <col min="1795" max="1795" width="11.85546875" customWidth="1"/>
    <col min="1796" max="1796" width="14.28515625" customWidth="1"/>
    <col min="1797" max="1797" width="14" customWidth="1"/>
    <col min="1798" max="1799" width="15" customWidth="1"/>
    <col min="1800" max="1800" width="14.140625" customWidth="1"/>
    <col min="1801" max="1801" width="16.140625" customWidth="1"/>
    <col min="1802" max="1802" width="15.28515625" customWidth="1"/>
    <col min="1803" max="1803" width="16.7109375" customWidth="1"/>
    <col min="1804" max="1804" width="8.5703125" customWidth="1"/>
    <col min="1805" max="1806" width="8" customWidth="1"/>
    <col min="1807" max="1807" width="10.28515625" customWidth="1"/>
    <col min="1808" max="1808" width="8.5703125" customWidth="1"/>
    <col min="1809" max="1810" width="11.5703125" customWidth="1"/>
    <col min="1811" max="1811" width="8.85546875" customWidth="1"/>
    <col min="1812" max="1812" width="10.85546875" customWidth="1"/>
    <col min="1813" max="1813" width="19.85546875" customWidth="1"/>
    <col min="1814" max="1814" width="11.42578125" customWidth="1"/>
    <col min="1815" max="1815" width="9.5703125" customWidth="1"/>
    <col min="1816" max="1816" width="13.140625" customWidth="1"/>
    <col min="1817" max="1817" width="12.42578125" customWidth="1"/>
    <col min="1818" max="1818" width="12" customWidth="1"/>
    <col min="1819" max="1819" width="13.28515625" customWidth="1"/>
    <col min="1820" max="1820" width="9.42578125" customWidth="1"/>
    <col min="1822" max="1822" width="10.5703125" customWidth="1"/>
    <col min="1826" max="1826" width="10.7109375" customWidth="1"/>
    <col min="1827" max="1827" width="6.7109375" customWidth="1"/>
    <col min="1828" max="1828" width="11" customWidth="1"/>
    <col min="1829" max="1829" width="10.7109375" customWidth="1"/>
    <col min="1830" max="1830" width="13.85546875" customWidth="1"/>
    <col min="1831" max="1831" width="11.28515625" customWidth="1"/>
    <col min="1832" max="1832" width="12.140625" customWidth="1"/>
    <col min="1833" max="1833" width="15" customWidth="1"/>
    <col min="1834" max="1834" width="13.7109375" customWidth="1"/>
    <col min="1835" max="1835" width="13.5703125" customWidth="1"/>
    <col min="1836" max="1836" width="12.7109375" customWidth="1"/>
    <col min="1837" max="1837" width="12.140625" customWidth="1"/>
    <col min="1838" max="1838" width="13.42578125" customWidth="1"/>
    <col min="1839" max="1839" width="11.5703125" customWidth="1"/>
    <col min="1840" max="1840" width="10.28515625" customWidth="1"/>
    <col min="1841" max="1841" width="8.28515625" customWidth="1"/>
    <col min="1842" max="1842" width="20.5703125" customWidth="1"/>
    <col min="1843" max="1843" width="18.42578125" customWidth="1"/>
    <col min="1844" max="1844" width="18.5703125" customWidth="1"/>
    <col min="1845" max="1845" width="18.140625" customWidth="1"/>
    <col min="1846" max="1846" width="17.7109375" customWidth="1"/>
    <col min="1847" max="1847" width="19.28515625" customWidth="1"/>
    <col min="1848" max="1848" width="15.140625" customWidth="1"/>
    <col min="1849" max="1849" width="16.7109375" customWidth="1"/>
    <col min="1850" max="1850" width="18" customWidth="1"/>
    <col min="1851" max="1851" width="16.7109375" customWidth="1"/>
    <col min="1852" max="1852" width="10.42578125" customWidth="1"/>
    <col min="1853" max="1853" width="11.5703125" customWidth="1"/>
    <col min="1855" max="1855" width="13.7109375" customWidth="1"/>
    <col min="2050" max="2050" width="11.28515625" customWidth="1"/>
    <col min="2051" max="2051" width="11.85546875" customWidth="1"/>
    <col min="2052" max="2052" width="14.28515625" customWidth="1"/>
    <col min="2053" max="2053" width="14" customWidth="1"/>
    <col min="2054" max="2055" width="15" customWidth="1"/>
    <col min="2056" max="2056" width="14.140625" customWidth="1"/>
    <col min="2057" max="2057" width="16.140625" customWidth="1"/>
    <col min="2058" max="2058" width="15.28515625" customWidth="1"/>
    <col min="2059" max="2059" width="16.7109375" customWidth="1"/>
    <col min="2060" max="2060" width="8.5703125" customWidth="1"/>
    <col min="2061" max="2062" width="8" customWidth="1"/>
    <col min="2063" max="2063" width="10.28515625" customWidth="1"/>
    <col min="2064" max="2064" width="8.5703125" customWidth="1"/>
    <col min="2065" max="2066" width="11.5703125" customWidth="1"/>
    <col min="2067" max="2067" width="8.85546875" customWidth="1"/>
    <col min="2068" max="2068" width="10.85546875" customWidth="1"/>
    <col min="2069" max="2069" width="19.85546875" customWidth="1"/>
    <col min="2070" max="2070" width="11.42578125" customWidth="1"/>
    <col min="2071" max="2071" width="9.5703125" customWidth="1"/>
    <col min="2072" max="2072" width="13.140625" customWidth="1"/>
    <col min="2073" max="2073" width="12.42578125" customWidth="1"/>
    <col min="2074" max="2074" width="12" customWidth="1"/>
    <col min="2075" max="2075" width="13.28515625" customWidth="1"/>
    <col min="2076" max="2076" width="9.42578125" customWidth="1"/>
    <col min="2078" max="2078" width="10.5703125" customWidth="1"/>
    <col min="2082" max="2082" width="10.7109375" customWidth="1"/>
    <col min="2083" max="2083" width="6.7109375" customWidth="1"/>
    <col min="2084" max="2084" width="11" customWidth="1"/>
    <col min="2085" max="2085" width="10.7109375" customWidth="1"/>
    <col min="2086" max="2086" width="13.85546875" customWidth="1"/>
    <col min="2087" max="2087" width="11.28515625" customWidth="1"/>
    <col min="2088" max="2088" width="12.140625" customWidth="1"/>
    <col min="2089" max="2089" width="15" customWidth="1"/>
    <col min="2090" max="2090" width="13.7109375" customWidth="1"/>
    <col min="2091" max="2091" width="13.5703125" customWidth="1"/>
    <col min="2092" max="2092" width="12.7109375" customWidth="1"/>
    <col min="2093" max="2093" width="12.140625" customWidth="1"/>
    <col min="2094" max="2094" width="13.42578125" customWidth="1"/>
    <col min="2095" max="2095" width="11.5703125" customWidth="1"/>
    <col min="2096" max="2096" width="10.28515625" customWidth="1"/>
    <col min="2097" max="2097" width="8.28515625" customWidth="1"/>
    <col min="2098" max="2098" width="20.5703125" customWidth="1"/>
    <col min="2099" max="2099" width="18.42578125" customWidth="1"/>
    <col min="2100" max="2100" width="18.5703125" customWidth="1"/>
    <col min="2101" max="2101" width="18.140625" customWidth="1"/>
    <col min="2102" max="2102" width="17.7109375" customWidth="1"/>
    <col min="2103" max="2103" width="19.28515625" customWidth="1"/>
    <col min="2104" max="2104" width="15.140625" customWidth="1"/>
    <col min="2105" max="2105" width="16.7109375" customWidth="1"/>
    <col min="2106" max="2106" width="18" customWidth="1"/>
    <col min="2107" max="2107" width="16.7109375" customWidth="1"/>
    <col min="2108" max="2108" width="10.42578125" customWidth="1"/>
    <col min="2109" max="2109" width="11.5703125" customWidth="1"/>
    <col min="2111" max="2111" width="13.7109375" customWidth="1"/>
    <col min="2306" max="2306" width="11.28515625" customWidth="1"/>
    <col min="2307" max="2307" width="11.85546875" customWidth="1"/>
    <col min="2308" max="2308" width="14.28515625" customWidth="1"/>
    <col min="2309" max="2309" width="14" customWidth="1"/>
    <col min="2310" max="2311" width="15" customWidth="1"/>
    <col min="2312" max="2312" width="14.140625" customWidth="1"/>
    <col min="2313" max="2313" width="16.140625" customWidth="1"/>
    <col min="2314" max="2314" width="15.28515625" customWidth="1"/>
    <col min="2315" max="2315" width="16.7109375" customWidth="1"/>
    <col min="2316" max="2316" width="8.5703125" customWidth="1"/>
    <col min="2317" max="2318" width="8" customWidth="1"/>
    <col min="2319" max="2319" width="10.28515625" customWidth="1"/>
    <col min="2320" max="2320" width="8.5703125" customWidth="1"/>
    <col min="2321" max="2322" width="11.5703125" customWidth="1"/>
    <col min="2323" max="2323" width="8.85546875" customWidth="1"/>
    <col min="2324" max="2324" width="10.85546875" customWidth="1"/>
    <col min="2325" max="2325" width="19.85546875" customWidth="1"/>
    <col min="2326" max="2326" width="11.42578125" customWidth="1"/>
    <col min="2327" max="2327" width="9.5703125" customWidth="1"/>
    <col min="2328" max="2328" width="13.140625" customWidth="1"/>
    <col min="2329" max="2329" width="12.42578125" customWidth="1"/>
    <col min="2330" max="2330" width="12" customWidth="1"/>
    <col min="2331" max="2331" width="13.28515625" customWidth="1"/>
    <col min="2332" max="2332" width="9.42578125" customWidth="1"/>
    <col min="2334" max="2334" width="10.5703125" customWidth="1"/>
    <col min="2338" max="2338" width="10.7109375" customWidth="1"/>
    <col min="2339" max="2339" width="6.7109375" customWidth="1"/>
    <col min="2340" max="2340" width="11" customWidth="1"/>
    <col min="2341" max="2341" width="10.7109375" customWidth="1"/>
    <col min="2342" max="2342" width="13.85546875" customWidth="1"/>
    <col min="2343" max="2343" width="11.28515625" customWidth="1"/>
    <col min="2344" max="2344" width="12.140625" customWidth="1"/>
    <col min="2345" max="2345" width="15" customWidth="1"/>
    <col min="2346" max="2346" width="13.7109375" customWidth="1"/>
    <col min="2347" max="2347" width="13.5703125" customWidth="1"/>
    <col min="2348" max="2348" width="12.7109375" customWidth="1"/>
    <col min="2349" max="2349" width="12.140625" customWidth="1"/>
    <col min="2350" max="2350" width="13.42578125" customWidth="1"/>
    <col min="2351" max="2351" width="11.5703125" customWidth="1"/>
    <col min="2352" max="2352" width="10.28515625" customWidth="1"/>
    <col min="2353" max="2353" width="8.28515625" customWidth="1"/>
    <col min="2354" max="2354" width="20.5703125" customWidth="1"/>
    <col min="2355" max="2355" width="18.42578125" customWidth="1"/>
    <col min="2356" max="2356" width="18.5703125" customWidth="1"/>
    <col min="2357" max="2357" width="18.140625" customWidth="1"/>
    <col min="2358" max="2358" width="17.7109375" customWidth="1"/>
    <col min="2359" max="2359" width="19.28515625" customWidth="1"/>
    <col min="2360" max="2360" width="15.140625" customWidth="1"/>
    <col min="2361" max="2361" width="16.7109375" customWidth="1"/>
    <col min="2362" max="2362" width="18" customWidth="1"/>
    <col min="2363" max="2363" width="16.7109375" customWidth="1"/>
    <col min="2364" max="2364" width="10.42578125" customWidth="1"/>
    <col min="2365" max="2365" width="11.5703125" customWidth="1"/>
    <col min="2367" max="2367" width="13.7109375" customWidth="1"/>
    <col min="2562" max="2562" width="11.28515625" customWidth="1"/>
    <col min="2563" max="2563" width="11.85546875" customWidth="1"/>
    <col min="2564" max="2564" width="14.28515625" customWidth="1"/>
    <col min="2565" max="2565" width="14" customWidth="1"/>
    <col min="2566" max="2567" width="15" customWidth="1"/>
    <col min="2568" max="2568" width="14.140625" customWidth="1"/>
    <col min="2569" max="2569" width="16.140625" customWidth="1"/>
    <col min="2570" max="2570" width="15.28515625" customWidth="1"/>
    <col min="2571" max="2571" width="16.7109375" customWidth="1"/>
    <col min="2572" max="2572" width="8.5703125" customWidth="1"/>
    <col min="2573" max="2574" width="8" customWidth="1"/>
    <col min="2575" max="2575" width="10.28515625" customWidth="1"/>
    <col min="2576" max="2576" width="8.5703125" customWidth="1"/>
    <col min="2577" max="2578" width="11.5703125" customWidth="1"/>
    <col min="2579" max="2579" width="8.85546875" customWidth="1"/>
    <col min="2580" max="2580" width="10.85546875" customWidth="1"/>
    <col min="2581" max="2581" width="19.85546875" customWidth="1"/>
    <col min="2582" max="2582" width="11.42578125" customWidth="1"/>
    <col min="2583" max="2583" width="9.5703125" customWidth="1"/>
    <col min="2584" max="2584" width="13.140625" customWidth="1"/>
    <col min="2585" max="2585" width="12.42578125" customWidth="1"/>
    <col min="2586" max="2586" width="12" customWidth="1"/>
    <col min="2587" max="2587" width="13.28515625" customWidth="1"/>
    <col min="2588" max="2588" width="9.42578125" customWidth="1"/>
    <col min="2590" max="2590" width="10.5703125" customWidth="1"/>
    <col min="2594" max="2594" width="10.7109375" customWidth="1"/>
    <col min="2595" max="2595" width="6.7109375" customWidth="1"/>
    <col min="2596" max="2596" width="11" customWidth="1"/>
    <col min="2597" max="2597" width="10.7109375" customWidth="1"/>
    <col min="2598" max="2598" width="13.85546875" customWidth="1"/>
    <col min="2599" max="2599" width="11.28515625" customWidth="1"/>
    <col min="2600" max="2600" width="12.140625" customWidth="1"/>
    <col min="2601" max="2601" width="15" customWidth="1"/>
    <col min="2602" max="2602" width="13.7109375" customWidth="1"/>
    <col min="2603" max="2603" width="13.5703125" customWidth="1"/>
    <col min="2604" max="2604" width="12.7109375" customWidth="1"/>
    <col min="2605" max="2605" width="12.140625" customWidth="1"/>
    <col min="2606" max="2606" width="13.42578125" customWidth="1"/>
    <col min="2607" max="2607" width="11.5703125" customWidth="1"/>
    <col min="2608" max="2608" width="10.28515625" customWidth="1"/>
    <col min="2609" max="2609" width="8.28515625" customWidth="1"/>
    <col min="2610" max="2610" width="20.5703125" customWidth="1"/>
    <col min="2611" max="2611" width="18.42578125" customWidth="1"/>
    <col min="2612" max="2612" width="18.5703125" customWidth="1"/>
    <col min="2613" max="2613" width="18.140625" customWidth="1"/>
    <col min="2614" max="2614" width="17.7109375" customWidth="1"/>
    <col min="2615" max="2615" width="19.28515625" customWidth="1"/>
    <col min="2616" max="2616" width="15.140625" customWidth="1"/>
    <col min="2617" max="2617" width="16.7109375" customWidth="1"/>
    <col min="2618" max="2618" width="18" customWidth="1"/>
    <col min="2619" max="2619" width="16.7109375" customWidth="1"/>
    <col min="2620" max="2620" width="10.42578125" customWidth="1"/>
    <col min="2621" max="2621" width="11.5703125" customWidth="1"/>
    <col min="2623" max="2623" width="13.7109375" customWidth="1"/>
    <col min="2818" max="2818" width="11.28515625" customWidth="1"/>
    <col min="2819" max="2819" width="11.85546875" customWidth="1"/>
    <col min="2820" max="2820" width="14.28515625" customWidth="1"/>
    <col min="2821" max="2821" width="14" customWidth="1"/>
    <col min="2822" max="2823" width="15" customWidth="1"/>
    <col min="2824" max="2824" width="14.140625" customWidth="1"/>
    <col min="2825" max="2825" width="16.140625" customWidth="1"/>
    <col min="2826" max="2826" width="15.28515625" customWidth="1"/>
    <col min="2827" max="2827" width="16.7109375" customWidth="1"/>
    <col min="2828" max="2828" width="8.5703125" customWidth="1"/>
    <col min="2829" max="2830" width="8" customWidth="1"/>
    <col min="2831" max="2831" width="10.28515625" customWidth="1"/>
    <col min="2832" max="2832" width="8.5703125" customWidth="1"/>
    <col min="2833" max="2834" width="11.5703125" customWidth="1"/>
    <col min="2835" max="2835" width="8.85546875" customWidth="1"/>
    <col min="2836" max="2836" width="10.85546875" customWidth="1"/>
    <col min="2837" max="2837" width="19.85546875" customWidth="1"/>
    <col min="2838" max="2838" width="11.42578125" customWidth="1"/>
    <col min="2839" max="2839" width="9.5703125" customWidth="1"/>
    <col min="2840" max="2840" width="13.140625" customWidth="1"/>
    <col min="2841" max="2841" width="12.42578125" customWidth="1"/>
    <col min="2842" max="2842" width="12" customWidth="1"/>
    <col min="2843" max="2843" width="13.28515625" customWidth="1"/>
    <col min="2844" max="2844" width="9.42578125" customWidth="1"/>
    <col min="2846" max="2846" width="10.5703125" customWidth="1"/>
    <col min="2850" max="2850" width="10.7109375" customWidth="1"/>
    <col min="2851" max="2851" width="6.7109375" customWidth="1"/>
    <col min="2852" max="2852" width="11" customWidth="1"/>
    <col min="2853" max="2853" width="10.7109375" customWidth="1"/>
    <col min="2854" max="2854" width="13.85546875" customWidth="1"/>
    <col min="2855" max="2855" width="11.28515625" customWidth="1"/>
    <col min="2856" max="2856" width="12.140625" customWidth="1"/>
    <col min="2857" max="2857" width="15" customWidth="1"/>
    <col min="2858" max="2858" width="13.7109375" customWidth="1"/>
    <col min="2859" max="2859" width="13.5703125" customWidth="1"/>
    <col min="2860" max="2860" width="12.7109375" customWidth="1"/>
    <col min="2861" max="2861" width="12.140625" customWidth="1"/>
    <col min="2862" max="2862" width="13.42578125" customWidth="1"/>
    <col min="2863" max="2863" width="11.5703125" customWidth="1"/>
    <col min="2864" max="2864" width="10.28515625" customWidth="1"/>
    <col min="2865" max="2865" width="8.28515625" customWidth="1"/>
    <col min="2866" max="2866" width="20.5703125" customWidth="1"/>
    <col min="2867" max="2867" width="18.42578125" customWidth="1"/>
    <col min="2868" max="2868" width="18.5703125" customWidth="1"/>
    <col min="2869" max="2869" width="18.140625" customWidth="1"/>
    <col min="2870" max="2870" width="17.7109375" customWidth="1"/>
    <col min="2871" max="2871" width="19.28515625" customWidth="1"/>
    <col min="2872" max="2872" width="15.140625" customWidth="1"/>
    <col min="2873" max="2873" width="16.7109375" customWidth="1"/>
    <col min="2874" max="2874" width="18" customWidth="1"/>
    <col min="2875" max="2875" width="16.7109375" customWidth="1"/>
    <col min="2876" max="2876" width="10.42578125" customWidth="1"/>
    <col min="2877" max="2877" width="11.5703125" customWidth="1"/>
    <col min="2879" max="2879" width="13.7109375" customWidth="1"/>
    <col min="3074" max="3074" width="11.28515625" customWidth="1"/>
    <col min="3075" max="3075" width="11.85546875" customWidth="1"/>
    <col min="3076" max="3076" width="14.28515625" customWidth="1"/>
    <col min="3077" max="3077" width="14" customWidth="1"/>
    <col min="3078" max="3079" width="15" customWidth="1"/>
    <col min="3080" max="3080" width="14.140625" customWidth="1"/>
    <col min="3081" max="3081" width="16.140625" customWidth="1"/>
    <col min="3082" max="3082" width="15.28515625" customWidth="1"/>
    <col min="3083" max="3083" width="16.7109375" customWidth="1"/>
    <col min="3084" max="3084" width="8.5703125" customWidth="1"/>
    <col min="3085" max="3086" width="8" customWidth="1"/>
    <col min="3087" max="3087" width="10.28515625" customWidth="1"/>
    <col min="3088" max="3088" width="8.5703125" customWidth="1"/>
    <col min="3089" max="3090" width="11.5703125" customWidth="1"/>
    <col min="3091" max="3091" width="8.85546875" customWidth="1"/>
    <col min="3092" max="3092" width="10.85546875" customWidth="1"/>
    <col min="3093" max="3093" width="19.85546875" customWidth="1"/>
    <col min="3094" max="3094" width="11.42578125" customWidth="1"/>
    <col min="3095" max="3095" width="9.5703125" customWidth="1"/>
    <col min="3096" max="3096" width="13.140625" customWidth="1"/>
    <col min="3097" max="3097" width="12.42578125" customWidth="1"/>
    <col min="3098" max="3098" width="12" customWidth="1"/>
    <col min="3099" max="3099" width="13.28515625" customWidth="1"/>
    <col min="3100" max="3100" width="9.42578125" customWidth="1"/>
    <col min="3102" max="3102" width="10.5703125" customWidth="1"/>
    <col min="3106" max="3106" width="10.7109375" customWidth="1"/>
    <col min="3107" max="3107" width="6.7109375" customWidth="1"/>
    <col min="3108" max="3108" width="11" customWidth="1"/>
    <col min="3109" max="3109" width="10.7109375" customWidth="1"/>
    <col min="3110" max="3110" width="13.85546875" customWidth="1"/>
    <col min="3111" max="3111" width="11.28515625" customWidth="1"/>
    <col min="3112" max="3112" width="12.140625" customWidth="1"/>
    <col min="3113" max="3113" width="15" customWidth="1"/>
    <col min="3114" max="3114" width="13.7109375" customWidth="1"/>
    <col min="3115" max="3115" width="13.5703125" customWidth="1"/>
    <col min="3116" max="3116" width="12.7109375" customWidth="1"/>
    <col min="3117" max="3117" width="12.140625" customWidth="1"/>
    <col min="3118" max="3118" width="13.42578125" customWidth="1"/>
    <col min="3119" max="3119" width="11.5703125" customWidth="1"/>
    <col min="3120" max="3120" width="10.28515625" customWidth="1"/>
    <col min="3121" max="3121" width="8.28515625" customWidth="1"/>
    <col min="3122" max="3122" width="20.5703125" customWidth="1"/>
    <col min="3123" max="3123" width="18.42578125" customWidth="1"/>
    <col min="3124" max="3124" width="18.5703125" customWidth="1"/>
    <col min="3125" max="3125" width="18.140625" customWidth="1"/>
    <col min="3126" max="3126" width="17.7109375" customWidth="1"/>
    <col min="3127" max="3127" width="19.28515625" customWidth="1"/>
    <col min="3128" max="3128" width="15.140625" customWidth="1"/>
    <col min="3129" max="3129" width="16.7109375" customWidth="1"/>
    <col min="3130" max="3130" width="18" customWidth="1"/>
    <col min="3131" max="3131" width="16.7109375" customWidth="1"/>
    <col min="3132" max="3132" width="10.42578125" customWidth="1"/>
    <col min="3133" max="3133" width="11.5703125" customWidth="1"/>
    <col min="3135" max="3135" width="13.7109375" customWidth="1"/>
    <col min="3330" max="3330" width="11.28515625" customWidth="1"/>
    <col min="3331" max="3331" width="11.85546875" customWidth="1"/>
    <col min="3332" max="3332" width="14.28515625" customWidth="1"/>
    <col min="3333" max="3333" width="14" customWidth="1"/>
    <col min="3334" max="3335" width="15" customWidth="1"/>
    <col min="3336" max="3336" width="14.140625" customWidth="1"/>
    <col min="3337" max="3337" width="16.140625" customWidth="1"/>
    <col min="3338" max="3338" width="15.28515625" customWidth="1"/>
    <col min="3339" max="3339" width="16.7109375" customWidth="1"/>
    <col min="3340" max="3340" width="8.5703125" customWidth="1"/>
    <col min="3341" max="3342" width="8" customWidth="1"/>
    <col min="3343" max="3343" width="10.28515625" customWidth="1"/>
    <col min="3344" max="3344" width="8.5703125" customWidth="1"/>
    <col min="3345" max="3346" width="11.5703125" customWidth="1"/>
    <col min="3347" max="3347" width="8.85546875" customWidth="1"/>
    <col min="3348" max="3348" width="10.85546875" customWidth="1"/>
    <col min="3349" max="3349" width="19.85546875" customWidth="1"/>
    <col min="3350" max="3350" width="11.42578125" customWidth="1"/>
    <col min="3351" max="3351" width="9.5703125" customWidth="1"/>
    <col min="3352" max="3352" width="13.140625" customWidth="1"/>
    <col min="3353" max="3353" width="12.42578125" customWidth="1"/>
    <col min="3354" max="3354" width="12" customWidth="1"/>
    <col min="3355" max="3355" width="13.28515625" customWidth="1"/>
    <col min="3356" max="3356" width="9.42578125" customWidth="1"/>
    <col min="3358" max="3358" width="10.5703125" customWidth="1"/>
    <col min="3362" max="3362" width="10.7109375" customWidth="1"/>
    <col min="3363" max="3363" width="6.7109375" customWidth="1"/>
    <col min="3364" max="3364" width="11" customWidth="1"/>
    <col min="3365" max="3365" width="10.7109375" customWidth="1"/>
    <col min="3366" max="3366" width="13.85546875" customWidth="1"/>
    <col min="3367" max="3367" width="11.28515625" customWidth="1"/>
    <col min="3368" max="3368" width="12.140625" customWidth="1"/>
    <col min="3369" max="3369" width="15" customWidth="1"/>
    <col min="3370" max="3370" width="13.7109375" customWidth="1"/>
    <col min="3371" max="3371" width="13.5703125" customWidth="1"/>
    <col min="3372" max="3372" width="12.7109375" customWidth="1"/>
    <col min="3373" max="3373" width="12.140625" customWidth="1"/>
    <col min="3374" max="3374" width="13.42578125" customWidth="1"/>
    <col min="3375" max="3375" width="11.5703125" customWidth="1"/>
    <col min="3376" max="3376" width="10.28515625" customWidth="1"/>
    <col min="3377" max="3377" width="8.28515625" customWidth="1"/>
    <col min="3378" max="3378" width="20.5703125" customWidth="1"/>
    <col min="3379" max="3379" width="18.42578125" customWidth="1"/>
    <col min="3380" max="3380" width="18.5703125" customWidth="1"/>
    <col min="3381" max="3381" width="18.140625" customWidth="1"/>
    <col min="3382" max="3382" width="17.7109375" customWidth="1"/>
    <col min="3383" max="3383" width="19.28515625" customWidth="1"/>
    <col min="3384" max="3384" width="15.140625" customWidth="1"/>
    <col min="3385" max="3385" width="16.7109375" customWidth="1"/>
    <col min="3386" max="3386" width="18" customWidth="1"/>
    <col min="3387" max="3387" width="16.7109375" customWidth="1"/>
    <col min="3388" max="3388" width="10.42578125" customWidth="1"/>
    <col min="3389" max="3389" width="11.5703125" customWidth="1"/>
    <col min="3391" max="3391" width="13.7109375" customWidth="1"/>
    <col min="3586" max="3586" width="11.28515625" customWidth="1"/>
    <col min="3587" max="3587" width="11.85546875" customWidth="1"/>
    <col min="3588" max="3588" width="14.28515625" customWidth="1"/>
    <col min="3589" max="3589" width="14" customWidth="1"/>
    <col min="3590" max="3591" width="15" customWidth="1"/>
    <col min="3592" max="3592" width="14.140625" customWidth="1"/>
    <col min="3593" max="3593" width="16.140625" customWidth="1"/>
    <col min="3594" max="3594" width="15.28515625" customWidth="1"/>
    <col min="3595" max="3595" width="16.7109375" customWidth="1"/>
    <col min="3596" max="3596" width="8.5703125" customWidth="1"/>
    <col min="3597" max="3598" width="8" customWidth="1"/>
    <col min="3599" max="3599" width="10.28515625" customWidth="1"/>
    <col min="3600" max="3600" width="8.5703125" customWidth="1"/>
    <col min="3601" max="3602" width="11.5703125" customWidth="1"/>
    <col min="3603" max="3603" width="8.85546875" customWidth="1"/>
    <col min="3604" max="3604" width="10.85546875" customWidth="1"/>
    <col min="3605" max="3605" width="19.85546875" customWidth="1"/>
    <col min="3606" max="3606" width="11.42578125" customWidth="1"/>
    <col min="3607" max="3607" width="9.5703125" customWidth="1"/>
    <col min="3608" max="3608" width="13.140625" customWidth="1"/>
    <col min="3609" max="3609" width="12.42578125" customWidth="1"/>
    <col min="3610" max="3610" width="12" customWidth="1"/>
    <col min="3611" max="3611" width="13.28515625" customWidth="1"/>
    <col min="3612" max="3612" width="9.42578125" customWidth="1"/>
    <col min="3614" max="3614" width="10.5703125" customWidth="1"/>
    <col min="3618" max="3618" width="10.7109375" customWidth="1"/>
    <col min="3619" max="3619" width="6.7109375" customWidth="1"/>
    <col min="3620" max="3620" width="11" customWidth="1"/>
    <col min="3621" max="3621" width="10.7109375" customWidth="1"/>
    <col min="3622" max="3622" width="13.85546875" customWidth="1"/>
    <col min="3623" max="3623" width="11.28515625" customWidth="1"/>
    <col min="3624" max="3624" width="12.140625" customWidth="1"/>
    <col min="3625" max="3625" width="15" customWidth="1"/>
    <col min="3626" max="3626" width="13.7109375" customWidth="1"/>
    <col min="3627" max="3627" width="13.5703125" customWidth="1"/>
    <col min="3628" max="3628" width="12.7109375" customWidth="1"/>
    <col min="3629" max="3629" width="12.140625" customWidth="1"/>
    <col min="3630" max="3630" width="13.42578125" customWidth="1"/>
    <col min="3631" max="3631" width="11.5703125" customWidth="1"/>
    <col min="3632" max="3632" width="10.28515625" customWidth="1"/>
    <col min="3633" max="3633" width="8.28515625" customWidth="1"/>
    <col min="3634" max="3634" width="20.5703125" customWidth="1"/>
    <col min="3635" max="3635" width="18.42578125" customWidth="1"/>
    <col min="3636" max="3636" width="18.5703125" customWidth="1"/>
    <col min="3637" max="3637" width="18.140625" customWidth="1"/>
    <col min="3638" max="3638" width="17.7109375" customWidth="1"/>
    <col min="3639" max="3639" width="19.28515625" customWidth="1"/>
    <col min="3640" max="3640" width="15.140625" customWidth="1"/>
    <col min="3641" max="3641" width="16.7109375" customWidth="1"/>
    <col min="3642" max="3642" width="18" customWidth="1"/>
    <col min="3643" max="3643" width="16.7109375" customWidth="1"/>
    <col min="3644" max="3644" width="10.42578125" customWidth="1"/>
    <col min="3645" max="3645" width="11.5703125" customWidth="1"/>
    <col min="3647" max="3647" width="13.7109375" customWidth="1"/>
    <col min="3842" max="3842" width="11.28515625" customWidth="1"/>
    <col min="3843" max="3843" width="11.85546875" customWidth="1"/>
    <col min="3844" max="3844" width="14.28515625" customWidth="1"/>
    <col min="3845" max="3845" width="14" customWidth="1"/>
    <col min="3846" max="3847" width="15" customWidth="1"/>
    <col min="3848" max="3848" width="14.140625" customWidth="1"/>
    <col min="3849" max="3849" width="16.140625" customWidth="1"/>
    <col min="3850" max="3850" width="15.28515625" customWidth="1"/>
    <col min="3851" max="3851" width="16.7109375" customWidth="1"/>
    <col min="3852" max="3852" width="8.5703125" customWidth="1"/>
    <col min="3853" max="3854" width="8" customWidth="1"/>
    <col min="3855" max="3855" width="10.28515625" customWidth="1"/>
    <col min="3856" max="3856" width="8.5703125" customWidth="1"/>
    <col min="3857" max="3858" width="11.5703125" customWidth="1"/>
    <col min="3859" max="3859" width="8.85546875" customWidth="1"/>
    <col min="3860" max="3860" width="10.85546875" customWidth="1"/>
    <col min="3861" max="3861" width="19.85546875" customWidth="1"/>
    <col min="3862" max="3862" width="11.42578125" customWidth="1"/>
    <col min="3863" max="3863" width="9.5703125" customWidth="1"/>
    <col min="3864" max="3864" width="13.140625" customWidth="1"/>
    <col min="3865" max="3865" width="12.42578125" customWidth="1"/>
    <col min="3866" max="3866" width="12" customWidth="1"/>
    <col min="3867" max="3867" width="13.28515625" customWidth="1"/>
    <col min="3868" max="3868" width="9.42578125" customWidth="1"/>
    <col min="3870" max="3870" width="10.5703125" customWidth="1"/>
    <col min="3874" max="3874" width="10.7109375" customWidth="1"/>
    <col min="3875" max="3875" width="6.7109375" customWidth="1"/>
    <col min="3876" max="3876" width="11" customWidth="1"/>
    <col min="3877" max="3877" width="10.7109375" customWidth="1"/>
    <col min="3878" max="3878" width="13.85546875" customWidth="1"/>
    <col min="3879" max="3879" width="11.28515625" customWidth="1"/>
    <col min="3880" max="3880" width="12.140625" customWidth="1"/>
    <col min="3881" max="3881" width="15" customWidth="1"/>
    <col min="3882" max="3882" width="13.7109375" customWidth="1"/>
    <col min="3883" max="3883" width="13.5703125" customWidth="1"/>
    <col min="3884" max="3884" width="12.7109375" customWidth="1"/>
    <col min="3885" max="3885" width="12.140625" customWidth="1"/>
    <col min="3886" max="3886" width="13.42578125" customWidth="1"/>
    <col min="3887" max="3887" width="11.5703125" customWidth="1"/>
    <col min="3888" max="3888" width="10.28515625" customWidth="1"/>
    <col min="3889" max="3889" width="8.28515625" customWidth="1"/>
    <col min="3890" max="3890" width="20.5703125" customWidth="1"/>
    <col min="3891" max="3891" width="18.42578125" customWidth="1"/>
    <col min="3892" max="3892" width="18.5703125" customWidth="1"/>
    <col min="3893" max="3893" width="18.140625" customWidth="1"/>
    <col min="3894" max="3894" width="17.7109375" customWidth="1"/>
    <col min="3895" max="3895" width="19.28515625" customWidth="1"/>
    <col min="3896" max="3896" width="15.140625" customWidth="1"/>
    <col min="3897" max="3897" width="16.7109375" customWidth="1"/>
    <col min="3898" max="3898" width="18" customWidth="1"/>
    <col min="3899" max="3899" width="16.7109375" customWidth="1"/>
    <col min="3900" max="3900" width="10.42578125" customWidth="1"/>
    <col min="3901" max="3901" width="11.5703125" customWidth="1"/>
    <col min="3903" max="3903" width="13.7109375" customWidth="1"/>
    <col min="4098" max="4098" width="11.28515625" customWidth="1"/>
    <col min="4099" max="4099" width="11.85546875" customWidth="1"/>
    <col min="4100" max="4100" width="14.28515625" customWidth="1"/>
    <col min="4101" max="4101" width="14" customWidth="1"/>
    <col min="4102" max="4103" width="15" customWidth="1"/>
    <col min="4104" max="4104" width="14.140625" customWidth="1"/>
    <col min="4105" max="4105" width="16.140625" customWidth="1"/>
    <col min="4106" max="4106" width="15.28515625" customWidth="1"/>
    <col min="4107" max="4107" width="16.7109375" customWidth="1"/>
    <col min="4108" max="4108" width="8.5703125" customWidth="1"/>
    <col min="4109" max="4110" width="8" customWidth="1"/>
    <col min="4111" max="4111" width="10.28515625" customWidth="1"/>
    <col min="4112" max="4112" width="8.5703125" customWidth="1"/>
    <col min="4113" max="4114" width="11.5703125" customWidth="1"/>
    <col min="4115" max="4115" width="8.85546875" customWidth="1"/>
    <col min="4116" max="4116" width="10.85546875" customWidth="1"/>
    <col min="4117" max="4117" width="19.85546875" customWidth="1"/>
    <col min="4118" max="4118" width="11.42578125" customWidth="1"/>
    <col min="4119" max="4119" width="9.5703125" customWidth="1"/>
    <col min="4120" max="4120" width="13.140625" customWidth="1"/>
    <col min="4121" max="4121" width="12.42578125" customWidth="1"/>
    <col min="4122" max="4122" width="12" customWidth="1"/>
    <col min="4123" max="4123" width="13.28515625" customWidth="1"/>
    <col min="4124" max="4124" width="9.42578125" customWidth="1"/>
    <col min="4126" max="4126" width="10.5703125" customWidth="1"/>
    <col min="4130" max="4130" width="10.7109375" customWidth="1"/>
    <col min="4131" max="4131" width="6.7109375" customWidth="1"/>
    <col min="4132" max="4132" width="11" customWidth="1"/>
    <col min="4133" max="4133" width="10.7109375" customWidth="1"/>
    <col min="4134" max="4134" width="13.85546875" customWidth="1"/>
    <col min="4135" max="4135" width="11.28515625" customWidth="1"/>
    <col min="4136" max="4136" width="12.140625" customWidth="1"/>
    <col min="4137" max="4137" width="15" customWidth="1"/>
    <col min="4138" max="4138" width="13.7109375" customWidth="1"/>
    <col min="4139" max="4139" width="13.5703125" customWidth="1"/>
    <col min="4140" max="4140" width="12.7109375" customWidth="1"/>
    <col min="4141" max="4141" width="12.140625" customWidth="1"/>
    <col min="4142" max="4142" width="13.42578125" customWidth="1"/>
    <col min="4143" max="4143" width="11.5703125" customWidth="1"/>
    <col min="4144" max="4144" width="10.28515625" customWidth="1"/>
    <col min="4145" max="4145" width="8.28515625" customWidth="1"/>
    <col min="4146" max="4146" width="20.5703125" customWidth="1"/>
    <col min="4147" max="4147" width="18.42578125" customWidth="1"/>
    <col min="4148" max="4148" width="18.5703125" customWidth="1"/>
    <col min="4149" max="4149" width="18.140625" customWidth="1"/>
    <col min="4150" max="4150" width="17.7109375" customWidth="1"/>
    <col min="4151" max="4151" width="19.28515625" customWidth="1"/>
    <col min="4152" max="4152" width="15.140625" customWidth="1"/>
    <col min="4153" max="4153" width="16.7109375" customWidth="1"/>
    <col min="4154" max="4154" width="18" customWidth="1"/>
    <col min="4155" max="4155" width="16.7109375" customWidth="1"/>
    <col min="4156" max="4156" width="10.42578125" customWidth="1"/>
    <col min="4157" max="4157" width="11.5703125" customWidth="1"/>
    <col min="4159" max="4159" width="13.7109375" customWidth="1"/>
    <col min="4354" max="4354" width="11.28515625" customWidth="1"/>
    <col min="4355" max="4355" width="11.85546875" customWidth="1"/>
    <col min="4356" max="4356" width="14.28515625" customWidth="1"/>
    <col min="4357" max="4357" width="14" customWidth="1"/>
    <col min="4358" max="4359" width="15" customWidth="1"/>
    <col min="4360" max="4360" width="14.140625" customWidth="1"/>
    <col min="4361" max="4361" width="16.140625" customWidth="1"/>
    <col min="4362" max="4362" width="15.28515625" customWidth="1"/>
    <col min="4363" max="4363" width="16.7109375" customWidth="1"/>
    <col min="4364" max="4364" width="8.5703125" customWidth="1"/>
    <col min="4365" max="4366" width="8" customWidth="1"/>
    <col min="4367" max="4367" width="10.28515625" customWidth="1"/>
    <col min="4368" max="4368" width="8.5703125" customWidth="1"/>
    <col min="4369" max="4370" width="11.5703125" customWidth="1"/>
    <col min="4371" max="4371" width="8.85546875" customWidth="1"/>
    <col min="4372" max="4372" width="10.85546875" customWidth="1"/>
    <col min="4373" max="4373" width="19.85546875" customWidth="1"/>
    <col min="4374" max="4374" width="11.42578125" customWidth="1"/>
    <col min="4375" max="4375" width="9.5703125" customWidth="1"/>
    <col min="4376" max="4376" width="13.140625" customWidth="1"/>
    <col min="4377" max="4377" width="12.42578125" customWidth="1"/>
    <col min="4378" max="4378" width="12" customWidth="1"/>
    <col min="4379" max="4379" width="13.28515625" customWidth="1"/>
    <col min="4380" max="4380" width="9.42578125" customWidth="1"/>
    <col min="4382" max="4382" width="10.5703125" customWidth="1"/>
    <col min="4386" max="4386" width="10.7109375" customWidth="1"/>
    <col min="4387" max="4387" width="6.7109375" customWidth="1"/>
    <col min="4388" max="4388" width="11" customWidth="1"/>
    <col min="4389" max="4389" width="10.7109375" customWidth="1"/>
    <col min="4390" max="4390" width="13.85546875" customWidth="1"/>
    <col min="4391" max="4391" width="11.28515625" customWidth="1"/>
    <col min="4392" max="4392" width="12.140625" customWidth="1"/>
    <col min="4393" max="4393" width="15" customWidth="1"/>
    <col min="4394" max="4394" width="13.7109375" customWidth="1"/>
    <col min="4395" max="4395" width="13.5703125" customWidth="1"/>
    <col min="4396" max="4396" width="12.7109375" customWidth="1"/>
    <col min="4397" max="4397" width="12.140625" customWidth="1"/>
    <col min="4398" max="4398" width="13.42578125" customWidth="1"/>
    <col min="4399" max="4399" width="11.5703125" customWidth="1"/>
    <col min="4400" max="4400" width="10.28515625" customWidth="1"/>
    <col min="4401" max="4401" width="8.28515625" customWidth="1"/>
    <col min="4402" max="4402" width="20.5703125" customWidth="1"/>
    <col min="4403" max="4403" width="18.42578125" customWidth="1"/>
    <col min="4404" max="4404" width="18.5703125" customWidth="1"/>
    <col min="4405" max="4405" width="18.140625" customWidth="1"/>
    <col min="4406" max="4406" width="17.7109375" customWidth="1"/>
    <col min="4407" max="4407" width="19.28515625" customWidth="1"/>
    <col min="4408" max="4408" width="15.140625" customWidth="1"/>
    <col min="4409" max="4409" width="16.7109375" customWidth="1"/>
    <col min="4410" max="4410" width="18" customWidth="1"/>
    <col min="4411" max="4411" width="16.7109375" customWidth="1"/>
    <col min="4412" max="4412" width="10.42578125" customWidth="1"/>
    <col min="4413" max="4413" width="11.5703125" customWidth="1"/>
    <col min="4415" max="4415" width="13.7109375" customWidth="1"/>
    <col min="4610" max="4610" width="11.28515625" customWidth="1"/>
    <col min="4611" max="4611" width="11.85546875" customWidth="1"/>
    <col min="4612" max="4612" width="14.28515625" customWidth="1"/>
    <col min="4613" max="4613" width="14" customWidth="1"/>
    <col min="4614" max="4615" width="15" customWidth="1"/>
    <col min="4616" max="4616" width="14.140625" customWidth="1"/>
    <col min="4617" max="4617" width="16.140625" customWidth="1"/>
    <col min="4618" max="4618" width="15.28515625" customWidth="1"/>
    <col min="4619" max="4619" width="16.7109375" customWidth="1"/>
    <col min="4620" max="4620" width="8.5703125" customWidth="1"/>
    <col min="4621" max="4622" width="8" customWidth="1"/>
    <col min="4623" max="4623" width="10.28515625" customWidth="1"/>
    <col min="4624" max="4624" width="8.5703125" customWidth="1"/>
    <col min="4625" max="4626" width="11.5703125" customWidth="1"/>
    <col min="4627" max="4627" width="8.85546875" customWidth="1"/>
    <col min="4628" max="4628" width="10.85546875" customWidth="1"/>
    <col min="4629" max="4629" width="19.85546875" customWidth="1"/>
    <col min="4630" max="4630" width="11.42578125" customWidth="1"/>
    <col min="4631" max="4631" width="9.5703125" customWidth="1"/>
    <col min="4632" max="4632" width="13.140625" customWidth="1"/>
    <col min="4633" max="4633" width="12.42578125" customWidth="1"/>
    <col min="4634" max="4634" width="12" customWidth="1"/>
    <col min="4635" max="4635" width="13.28515625" customWidth="1"/>
    <col min="4636" max="4636" width="9.42578125" customWidth="1"/>
    <col min="4638" max="4638" width="10.5703125" customWidth="1"/>
    <col min="4642" max="4642" width="10.7109375" customWidth="1"/>
    <col min="4643" max="4643" width="6.7109375" customWidth="1"/>
    <col min="4644" max="4644" width="11" customWidth="1"/>
    <col min="4645" max="4645" width="10.7109375" customWidth="1"/>
    <col min="4646" max="4646" width="13.85546875" customWidth="1"/>
    <col min="4647" max="4647" width="11.28515625" customWidth="1"/>
    <col min="4648" max="4648" width="12.140625" customWidth="1"/>
    <col min="4649" max="4649" width="15" customWidth="1"/>
    <col min="4650" max="4650" width="13.7109375" customWidth="1"/>
    <col min="4651" max="4651" width="13.5703125" customWidth="1"/>
    <col min="4652" max="4652" width="12.7109375" customWidth="1"/>
    <col min="4653" max="4653" width="12.140625" customWidth="1"/>
    <col min="4654" max="4654" width="13.42578125" customWidth="1"/>
    <col min="4655" max="4655" width="11.5703125" customWidth="1"/>
    <col min="4656" max="4656" width="10.28515625" customWidth="1"/>
    <col min="4657" max="4657" width="8.28515625" customWidth="1"/>
    <col min="4658" max="4658" width="20.5703125" customWidth="1"/>
    <col min="4659" max="4659" width="18.42578125" customWidth="1"/>
    <col min="4660" max="4660" width="18.5703125" customWidth="1"/>
    <col min="4661" max="4661" width="18.140625" customWidth="1"/>
    <col min="4662" max="4662" width="17.7109375" customWidth="1"/>
    <col min="4663" max="4663" width="19.28515625" customWidth="1"/>
    <col min="4664" max="4664" width="15.140625" customWidth="1"/>
    <col min="4665" max="4665" width="16.7109375" customWidth="1"/>
    <col min="4666" max="4666" width="18" customWidth="1"/>
    <col min="4667" max="4667" width="16.7109375" customWidth="1"/>
    <col min="4668" max="4668" width="10.42578125" customWidth="1"/>
    <col min="4669" max="4669" width="11.5703125" customWidth="1"/>
    <col min="4671" max="4671" width="13.7109375" customWidth="1"/>
    <col min="4866" max="4866" width="11.28515625" customWidth="1"/>
    <col min="4867" max="4867" width="11.85546875" customWidth="1"/>
    <col min="4868" max="4868" width="14.28515625" customWidth="1"/>
    <col min="4869" max="4869" width="14" customWidth="1"/>
    <col min="4870" max="4871" width="15" customWidth="1"/>
    <col min="4872" max="4872" width="14.140625" customWidth="1"/>
    <col min="4873" max="4873" width="16.140625" customWidth="1"/>
    <col min="4874" max="4874" width="15.28515625" customWidth="1"/>
    <col min="4875" max="4875" width="16.7109375" customWidth="1"/>
    <col min="4876" max="4876" width="8.5703125" customWidth="1"/>
    <col min="4877" max="4878" width="8" customWidth="1"/>
    <col min="4879" max="4879" width="10.28515625" customWidth="1"/>
    <col min="4880" max="4880" width="8.5703125" customWidth="1"/>
    <col min="4881" max="4882" width="11.5703125" customWidth="1"/>
    <col min="4883" max="4883" width="8.85546875" customWidth="1"/>
    <col min="4884" max="4884" width="10.85546875" customWidth="1"/>
    <col min="4885" max="4885" width="19.85546875" customWidth="1"/>
    <col min="4886" max="4886" width="11.42578125" customWidth="1"/>
    <col min="4887" max="4887" width="9.5703125" customWidth="1"/>
    <col min="4888" max="4888" width="13.140625" customWidth="1"/>
    <col min="4889" max="4889" width="12.42578125" customWidth="1"/>
    <col min="4890" max="4890" width="12" customWidth="1"/>
    <col min="4891" max="4891" width="13.28515625" customWidth="1"/>
    <col min="4892" max="4892" width="9.42578125" customWidth="1"/>
    <col min="4894" max="4894" width="10.5703125" customWidth="1"/>
    <col min="4898" max="4898" width="10.7109375" customWidth="1"/>
    <col min="4899" max="4899" width="6.7109375" customWidth="1"/>
    <col min="4900" max="4900" width="11" customWidth="1"/>
    <col min="4901" max="4901" width="10.7109375" customWidth="1"/>
    <col min="4902" max="4902" width="13.85546875" customWidth="1"/>
    <col min="4903" max="4903" width="11.28515625" customWidth="1"/>
    <col min="4904" max="4904" width="12.140625" customWidth="1"/>
    <col min="4905" max="4905" width="15" customWidth="1"/>
    <col min="4906" max="4906" width="13.7109375" customWidth="1"/>
    <col min="4907" max="4907" width="13.5703125" customWidth="1"/>
    <col min="4908" max="4908" width="12.7109375" customWidth="1"/>
    <col min="4909" max="4909" width="12.140625" customWidth="1"/>
    <col min="4910" max="4910" width="13.42578125" customWidth="1"/>
    <col min="4911" max="4911" width="11.5703125" customWidth="1"/>
    <col min="4912" max="4912" width="10.28515625" customWidth="1"/>
    <col min="4913" max="4913" width="8.28515625" customWidth="1"/>
    <col min="4914" max="4914" width="20.5703125" customWidth="1"/>
    <col min="4915" max="4915" width="18.42578125" customWidth="1"/>
    <col min="4916" max="4916" width="18.5703125" customWidth="1"/>
    <col min="4917" max="4917" width="18.140625" customWidth="1"/>
    <col min="4918" max="4918" width="17.7109375" customWidth="1"/>
    <col min="4919" max="4919" width="19.28515625" customWidth="1"/>
    <col min="4920" max="4920" width="15.140625" customWidth="1"/>
    <col min="4921" max="4921" width="16.7109375" customWidth="1"/>
    <col min="4922" max="4922" width="18" customWidth="1"/>
    <col min="4923" max="4923" width="16.7109375" customWidth="1"/>
    <col min="4924" max="4924" width="10.42578125" customWidth="1"/>
    <col min="4925" max="4925" width="11.5703125" customWidth="1"/>
    <col min="4927" max="4927" width="13.7109375" customWidth="1"/>
    <col min="5122" max="5122" width="11.28515625" customWidth="1"/>
    <col min="5123" max="5123" width="11.85546875" customWidth="1"/>
    <col min="5124" max="5124" width="14.28515625" customWidth="1"/>
    <col min="5125" max="5125" width="14" customWidth="1"/>
    <col min="5126" max="5127" width="15" customWidth="1"/>
    <col min="5128" max="5128" width="14.140625" customWidth="1"/>
    <col min="5129" max="5129" width="16.140625" customWidth="1"/>
    <col min="5130" max="5130" width="15.28515625" customWidth="1"/>
    <col min="5131" max="5131" width="16.7109375" customWidth="1"/>
    <col min="5132" max="5132" width="8.5703125" customWidth="1"/>
    <col min="5133" max="5134" width="8" customWidth="1"/>
    <col min="5135" max="5135" width="10.28515625" customWidth="1"/>
    <col min="5136" max="5136" width="8.5703125" customWidth="1"/>
    <col min="5137" max="5138" width="11.5703125" customWidth="1"/>
    <col min="5139" max="5139" width="8.85546875" customWidth="1"/>
    <col min="5140" max="5140" width="10.85546875" customWidth="1"/>
    <col min="5141" max="5141" width="19.85546875" customWidth="1"/>
    <col min="5142" max="5142" width="11.42578125" customWidth="1"/>
    <col min="5143" max="5143" width="9.5703125" customWidth="1"/>
    <col min="5144" max="5144" width="13.140625" customWidth="1"/>
    <col min="5145" max="5145" width="12.42578125" customWidth="1"/>
    <col min="5146" max="5146" width="12" customWidth="1"/>
    <col min="5147" max="5147" width="13.28515625" customWidth="1"/>
    <col min="5148" max="5148" width="9.42578125" customWidth="1"/>
    <col min="5150" max="5150" width="10.5703125" customWidth="1"/>
    <col min="5154" max="5154" width="10.7109375" customWidth="1"/>
    <col min="5155" max="5155" width="6.7109375" customWidth="1"/>
    <col min="5156" max="5156" width="11" customWidth="1"/>
    <col min="5157" max="5157" width="10.7109375" customWidth="1"/>
    <col min="5158" max="5158" width="13.85546875" customWidth="1"/>
    <col min="5159" max="5159" width="11.28515625" customWidth="1"/>
    <col min="5160" max="5160" width="12.140625" customWidth="1"/>
    <col min="5161" max="5161" width="15" customWidth="1"/>
    <col min="5162" max="5162" width="13.7109375" customWidth="1"/>
    <col min="5163" max="5163" width="13.5703125" customWidth="1"/>
    <col min="5164" max="5164" width="12.7109375" customWidth="1"/>
    <col min="5165" max="5165" width="12.140625" customWidth="1"/>
    <col min="5166" max="5166" width="13.42578125" customWidth="1"/>
    <col min="5167" max="5167" width="11.5703125" customWidth="1"/>
    <col min="5168" max="5168" width="10.28515625" customWidth="1"/>
    <col min="5169" max="5169" width="8.28515625" customWidth="1"/>
    <col min="5170" max="5170" width="20.5703125" customWidth="1"/>
    <col min="5171" max="5171" width="18.42578125" customWidth="1"/>
    <col min="5172" max="5172" width="18.5703125" customWidth="1"/>
    <col min="5173" max="5173" width="18.140625" customWidth="1"/>
    <col min="5174" max="5174" width="17.7109375" customWidth="1"/>
    <col min="5175" max="5175" width="19.28515625" customWidth="1"/>
    <col min="5176" max="5176" width="15.140625" customWidth="1"/>
    <col min="5177" max="5177" width="16.7109375" customWidth="1"/>
    <col min="5178" max="5178" width="18" customWidth="1"/>
    <col min="5179" max="5179" width="16.7109375" customWidth="1"/>
    <col min="5180" max="5180" width="10.42578125" customWidth="1"/>
    <col min="5181" max="5181" width="11.5703125" customWidth="1"/>
    <col min="5183" max="5183" width="13.7109375" customWidth="1"/>
    <col min="5378" max="5378" width="11.28515625" customWidth="1"/>
    <col min="5379" max="5379" width="11.85546875" customWidth="1"/>
    <col min="5380" max="5380" width="14.28515625" customWidth="1"/>
    <col min="5381" max="5381" width="14" customWidth="1"/>
    <col min="5382" max="5383" width="15" customWidth="1"/>
    <col min="5384" max="5384" width="14.140625" customWidth="1"/>
    <col min="5385" max="5385" width="16.140625" customWidth="1"/>
    <col min="5386" max="5386" width="15.28515625" customWidth="1"/>
    <col min="5387" max="5387" width="16.7109375" customWidth="1"/>
    <col min="5388" max="5388" width="8.5703125" customWidth="1"/>
    <col min="5389" max="5390" width="8" customWidth="1"/>
    <col min="5391" max="5391" width="10.28515625" customWidth="1"/>
    <col min="5392" max="5392" width="8.5703125" customWidth="1"/>
    <col min="5393" max="5394" width="11.5703125" customWidth="1"/>
    <col min="5395" max="5395" width="8.85546875" customWidth="1"/>
    <col min="5396" max="5396" width="10.85546875" customWidth="1"/>
    <col min="5397" max="5397" width="19.85546875" customWidth="1"/>
    <col min="5398" max="5398" width="11.42578125" customWidth="1"/>
    <col min="5399" max="5399" width="9.5703125" customWidth="1"/>
    <col min="5400" max="5400" width="13.140625" customWidth="1"/>
    <col min="5401" max="5401" width="12.42578125" customWidth="1"/>
    <col min="5402" max="5402" width="12" customWidth="1"/>
    <col min="5403" max="5403" width="13.28515625" customWidth="1"/>
    <col min="5404" max="5404" width="9.42578125" customWidth="1"/>
    <col min="5406" max="5406" width="10.5703125" customWidth="1"/>
    <col min="5410" max="5410" width="10.7109375" customWidth="1"/>
    <col min="5411" max="5411" width="6.7109375" customWidth="1"/>
    <col min="5412" max="5412" width="11" customWidth="1"/>
    <col min="5413" max="5413" width="10.7109375" customWidth="1"/>
    <col min="5414" max="5414" width="13.85546875" customWidth="1"/>
    <col min="5415" max="5415" width="11.28515625" customWidth="1"/>
    <col min="5416" max="5416" width="12.140625" customWidth="1"/>
    <col min="5417" max="5417" width="15" customWidth="1"/>
    <col min="5418" max="5418" width="13.7109375" customWidth="1"/>
    <col min="5419" max="5419" width="13.5703125" customWidth="1"/>
    <col min="5420" max="5420" width="12.7109375" customWidth="1"/>
    <col min="5421" max="5421" width="12.140625" customWidth="1"/>
    <col min="5422" max="5422" width="13.42578125" customWidth="1"/>
    <col min="5423" max="5423" width="11.5703125" customWidth="1"/>
    <col min="5424" max="5424" width="10.28515625" customWidth="1"/>
    <col min="5425" max="5425" width="8.28515625" customWidth="1"/>
    <col min="5426" max="5426" width="20.5703125" customWidth="1"/>
    <col min="5427" max="5427" width="18.42578125" customWidth="1"/>
    <col min="5428" max="5428" width="18.5703125" customWidth="1"/>
    <col min="5429" max="5429" width="18.140625" customWidth="1"/>
    <col min="5430" max="5430" width="17.7109375" customWidth="1"/>
    <col min="5431" max="5431" width="19.28515625" customWidth="1"/>
    <col min="5432" max="5432" width="15.140625" customWidth="1"/>
    <col min="5433" max="5433" width="16.7109375" customWidth="1"/>
    <col min="5434" max="5434" width="18" customWidth="1"/>
    <col min="5435" max="5435" width="16.7109375" customWidth="1"/>
    <col min="5436" max="5436" width="10.42578125" customWidth="1"/>
    <col min="5437" max="5437" width="11.5703125" customWidth="1"/>
    <col min="5439" max="5439" width="13.7109375" customWidth="1"/>
    <col min="5634" max="5634" width="11.28515625" customWidth="1"/>
    <col min="5635" max="5635" width="11.85546875" customWidth="1"/>
    <col min="5636" max="5636" width="14.28515625" customWidth="1"/>
    <col min="5637" max="5637" width="14" customWidth="1"/>
    <col min="5638" max="5639" width="15" customWidth="1"/>
    <col min="5640" max="5640" width="14.140625" customWidth="1"/>
    <col min="5641" max="5641" width="16.140625" customWidth="1"/>
    <col min="5642" max="5642" width="15.28515625" customWidth="1"/>
    <col min="5643" max="5643" width="16.7109375" customWidth="1"/>
    <col min="5644" max="5644" width="8.5703125" customWidth="1"/>
    <col min="5645" max="5646" width="8" customWidth="1"/>
    <col min="5647" max="5647" width="10.28515625" customWidth="1"/>
    <col min="5648" max="5648" width="8.5703125" customWidth="1"/>
    <col min="5649" max="5650" width="11.5703125" customWidth="1"/>
    <col min="5651" max="5651" width="8.85546875" customWidth="1"/>
    <col min="5652" max="5652" width="10.85546875" customWidth="1"/>
    <col min="5653" max="5653" width="19.85546875" customWidth="1"/>
    <col min="5654" max="5654" width="11.42578125" customWidth="1"/>
    <col min="5655" max="5655" width="9.5703125" customWidth="1"/>
    <col min="5656" max="5656" width="13.140625" customWidth="1"/>
    <col min="5657" max="5657" width="12.42578125" customWidth="1"/>
    <col min="5658" max="5658" width="12" customWidth="1"/>
    <col min="5659" max="5659" width="13.28515625" customWidth="1"/>
    <col min="5660" max="5660" width="9.42578125" customWidth="1"/>
    <col min="5662" max="5662" width="10.5703125" customWidth="1"/>
    <col min="5666" max="5666" width="10.7109375" customWidth="1"/>
    <col min="5667" max="5667" width="6.7109375" customWidth="1"/>
    <col min="5668" max="5668" width="11" customWidth="1"/>
    <col min="5669" max="5669" width="10.7109375" customWidth="1"/>
    <col min="5670" max="5670" width="13.85546875" customWidth="1"/>
    <col min="5671" max="5671" width="11.28515625" customWidth="1"/>
    <col min="5672" max="5672" width="12.140625" customWidth="1"/>
    <col min="5673" max="5673" width="15" customWidth="1"/>
    <col min="5674" max="5674" width="13.7109375" customWidth="1"/>
    <col min="5675" max="5675" width="13.5703125" customWidth="1"/>
    <col min="5676" max="5676" width="12.7109375" customWidth="1"/>
    <col min="5677" max="5677" width="12.140625" customWidth="1"/>
    <col min="5678" max="5678" width="13.42578125" customWidth="1"/>
    <col min="5679" max="5679" width="11.5703125" customWidth="1"/>
    <col min="5680" max="5680" width="10.28515625" customWidth="1"/>
    <col min="5681" max="5681" width="8.28515625" customWidth="1"/>
    <col min="5682" max="5682" width="20.5703125" customWidth="1"/>
    <col min="5683" max="5683" width="18.42578125" customWidth="1"/>
    <col min="5684" max="5684" width="18.5703125" customWidth="1"/>
    <col min="5685" max="5685" width="18.140625" customWidth="1"/>
    <col min="5686" max="5686" width="17.7109375" customWidth="1"/>
    <col min="5687" max="5687" width="19.28515625" customWidth="1"/>
    <col min="5688" max="5688" width="15.140625" customWidth="1"/>
    <col min="5689" max="5689" width="16.7109375" customWidth="1"/>
    <col min="5690" max="5690" width="18" customWidth="1"/>
    <col min="5691" max="5691" width="16.7109375" customWidth="1"/>
    <col min="5692" max="5692" width="10.42578125" customWidth="1"/>
    <col min="5693" max="5693" width="11.5703125" customWidth="1"/>
    <col min="5695" max="5695" width="13.7109375" customWidth="1"/>
    <col min="5890" max="5890" width="11.28515625" customWidth="1"/>
    <col min="5891" max="5891" width="11.85546875" customWidth="1"/>
    <col min="5892" max="5892" width="14.28515625" customWidth="1"/>
    <col min="5893" max="5893" width="14" customWidth="1"/>
    <col min="5894" max="5895" width="15" customWidth="1"/>
    <col min="5896" max="5896" width="14.140625" customWidth="1"/>
    <col min="5897" max="5897" width="16.140625" customWidth="1"/>
    <col min="5898" max="5898" width="15.28515625" customWidth="1"/>
    <col min="5899" max="5899" width="16.7109375" customWidth="1"/>
    <col min="5900" max="5900" width="8.5703125" customWidth="1"/>
    <col min="5901" max="5902" width="8" customWidth="1"/>
    <col min="5903" max="5903" width="10.28515625" customWidth="1"/>
    <col min="5904" max="5904" width="8.5703125" customWidth="1"/>
    <col min="5905" max="5906" width="11.5703125" customWidth="1"/>
    <col min="5907" max="5907" width="8.85546875" customWidth="1"/>
    <col min="5908" max="5908" width="10.85546875" customWidth="1"/>
    <col min="5909" max="5909" width="19.85546875" customWidth="1"/>
    <col min="5910" max="5910" width="11.42578125" customWidth="1"/>
    <col min="5911" max="5911" width="9.5703125" customWidth="1"/>
    <col min="5912" max="5912" width="13.140625" customWidth="1"/>
    <col min="5913" max="5913" width="12.42578125" customWidth="1"/>
    <col min="5914" max="5914" width="12" customWidth="1"/>
    <col min="5915" max="5915" width="13.28515625" customWidth="1"/>
    <col min="5916" max="5916" width="9.42578125" customWidth="1"/>
    <col min="5918" max="5918" width="10.5703125" customWidth="1"/>
    <col min="5922" max="5922" width="10.7109375" customWidth="1"/>
    <col min="5923" max="5923" width="6.7109375" customWidth="1"/>
    <col min="5924" max="5924" width="11" customWidth="1"/>
    <col min="5925" max="5925" width="10.7109375" customWidth="1"/>
    <col min="5926" max="5926" width="13.85546875" customWidth="1"/>
    <col min="5927" max="5927" width="11.28515625" customWidth="1"/>
    <col min="5928" max="5928" width="12.140625" customWidth="1"/>
    <col min="5929" max="5929" width="15" customWidth="1"/>
    <col min="5930" max="5930" width="13.7109375" customWidth="1"/>
    <col min="5931" max="5931" width="13.5703125" customWidth="1"/>
    <col min="5932" max="5932" width="12.7109375" customWidth="1"/>
    <col min="5933" max="5933" width="12.140625" customWidth="1"/>
    <col min="5934" max="5934" width="13.42578125" customWidth="1"/>
    <col min="5935" max="5935" width="11.5703125" customWidth="1"/>
    <col min="5936" max="5936" width="10.28515625" customWidth="1"/>
    <col min="5937" max="5937" width="8.28515625" customWidth="1"/>
    <col min="5938" max="5938" width="20.5703125" customWidth="1"/>
    <col min="5939" max="5939" width="18.42578125" customWidth="1"/>
    <col min="5940" max="5940" width="18.5703125" customWidth="1"/>
    <col min="5941" max="5941" width="18.140625" customWidth="1"/>
    <col min="5942" max="5942" width="17.7109375" customWidth="1"/>
    <col min="5943" max="5943" width="19.28515625" customWidth="1"/>
    <col min="5944" max="5944" width="15.140625" customWidth="1"/>
    <col min="5945" max="5945" width="16.7109375" customWidth="1"/>
    <col min="5946" max="5946" width="18" customWidth="1"/>
    <col min="5947" max="5947" width="16.7109375" customWidth="1"/>
    <col min="5948" max="5948" width="10.42578125" customWidth="1"/>
    <col min="5949" max="5949" width="11.5703125" customWidth="1"/>
    <col min="5951" max="5951" width="13.7109375" customWidth="1"/>
    <col min="6146" max="6146" width="11.28515625" customWidth="1"/>
    <col min="6147" max="6147" width="11.85546875" customWidth="1"/>
    <col min="6148" max="6148" width="14.28515625" customWidth="1"/>
    <col min="6149" max="6149" width="14" customWidth="1"/>
    <col min="6150" max="6151" width="15" customWidth="1"/>
    <col min="6152" max="6152" width="14.140625" customWidth="1"/>
    <col min="6153" max="6153" width="16.140625" customWidth="1"/>
    <col min="6154" max="6154" width="15.28515625" customWidth="1"/>
    <col min="6155" max="6155" width="16.7109375" customWidth="1"/>
    <col min="6156" max="6156" width="8.5703125" customWidth="1"/>
    <col min="6157" max="6158" width="8" customWidth="1"/>
    <col min="6159" max="6159" width="10.28515625" customWidth="1"/>
    <col min="6160" max="6160" width="8.5703125" customWidth="1"/>
    <col min="6161" max="6162" width="11.5703125" customWidth="1"/>
    <col min="6163" max="6163" width="8.85546875" customWidth="1"/>
    <col min="6164" max="6164" width="10.85546875" customWidth="1"/>
    <col min="6165" max="6165" width="19.85546875" customWidth="1"/>
    <col min="6166" max="6166" width="11.42578125" customWidth="1"/>
    <col min="6167" max="6167" width="9.5703125" customWidth="1"/>
    <col min="6168" max="6168" width="13.140625" customWidth="1"/>
    <col min="6169" max="6169" width="12.42578125" customWidth="1"/>
    <col min="6170" max="6170" width="12" customWidth="1"/>
    <col min="6171" max="6171" width="13.28515625" customWidth="1"/>
    <col min="6172" max="6172" width="9.42578125" customWidth="1"/>
    <col min="6174" max="6174" width="10.5703125" customWidth="1"/>
    <col min="6178" max="6178" width="10.7109375" customWidth="1"/>
    <col min="6179" max="6179" width="6.7109375" customWidth="1"/>
    <col min="6180" max="6180" width="11" customWidth="1"/>
    <col min="6181" max="6181" width="10.7109375" customWidth="1"/>
    <col min="6182" max="6182" width="13.85546875" customWidth="1"/>
    <col min="6183" max="6183" width="11.28515625" customWidth="1"/>
    <col min="6184" max="6184" width="12.140625" customWidth="1"/>
    <col min="6185" max="6185" width="15" customWidth="1"/>
    <col min="6186" max="6186" width="13.7109375" customWidth="1"/>
    <col min="6187" max="6187" width="13.5703125" customWidth="1"/>
    <col min="6188" max="6188" width="12.7109375" customWidth="1"/>
    <col min="6189" max="6189" width="12.140625" customWidth="1"/>
    <col min="6190" max="6190" width="13.42578125" customWidth="1"/>
    <col min="6191" max="6191" width="11.5703125" customWidth="1"/>
    <col min="6192" max="6192" width="10.28515625" customWidth="1"/>
    <col min="6193" max="6193" width="8.28515625" customWidth="1"/>
    <col min="6194" max="6194" width="20.5703125" customWidth="1"/>
    <col min="6195" max="6195" width="18.42578125" customWidth="1"/>
    <col min="6196" max="6196" width="18.5703125" customWidth="1"/>
    <col min="6197" max="6197" width="18.140625" customWidth="1"/>
    <col min="6198" max="6198" width="17.7109375" customWidth="1"/>
    <col min="6199" max="6199" width="19.28515625" customWidth="1"/>
    <col min="6200" max="6200" width="15.140625" customWidth="1"/>
    <col min="6201" max="6201" width="16.7109375" customWidth="1"/>
    <col min="6202" max="6202" width="18" customWidth="1"/>
    <col min="6203" max="6203" width="16.7109375" customWidth="1"/>
    <col min="6204" max="6204" width="10.42578125" customWidth="1"/>
    <col min="6205" max="6205" width="11.5703125" customWidth="1"/>
    <col min="6207" max="6207" width="13.7109375" customWidth="1"/>
    <col min="6402" max="6402" width="11.28515625" customWidth="1"/>
    <col min="6403" max="6403" width="11.85546875" customWidth="1"/>
    <col min="6404" max="6404" width="14.28515625" customWidth="1"/>
    <col min="6405" max="6405" width="14" customWidth="1"/>
    <col min="6406" max="6407" width="15" customWidth="1"/>
    <col min="6408" max="6408" width="14.140625" customWidth="1"/>
    <col min="6409" max="6409" width="16.140625" customWidth="1"/>
    <col min="6410" max="6410" width="15.28515625" customWidth="1"/>
    <col min="6411" max="6411" width="16.7109375" customWidth="1"/>
    <col min="6412" max="6412" width="8.5703125" customWidth="1"/>
    <col min="6413" max="6414" width="8" customWidth="1"/>
    <col min="6415" max="6415" width="10.28515625" customWidth="1"/>
    <col min="6416" max="6416" width="8.5703125" customWidth="1"/>
    <col min="6417" max="6418" width="11.5703125" customWidth="1"/>
    <col min="6419" max="6419" width="8.85546875" customWidth="1"/>
    <col min="6420" max="6420" width="10.85546875" customWidth="1"/>
    <col min="6421" max="6421" width="19.85546875" customWidth="1"/>
    <col min="6422" max="6422" width="11.42578125" customWidth="1"/>
    <col min="6423" max="6423" width="9.5703125" customWidth="1"/>
    <col min="6424" max="6424" width="13.140625" customWidth="1"/>
    <col min="6425" max="6425" width="12.42578125" customWidth="1"/>
    <col min="6426" max="6426" width="12" customWidth="1"/>
    <col min="6427" max="6427" width="13.28515625" customWidth="1"/>
    <col min="6428" max="6428" width="9.42578125" customWidth="1"/>
    <col min="6430" max="6430" width="10.5703125" customWidth="1"/>
    <col min="6434" max="6434" width="10.7109375" customWidth="1"/>
    <col min="6435" max="6435" width="6.7109375" customWidth="1"/>
    <col min="6436" max="6436" width="11" customWidth="1"/>
    <col min="6437" max="6437" width="10.7109375" customWidth="1"/>
    <col min="6438" max="6438" width="13.85546875" customWidth="1"/>
    <col min="6439" max="6439" width="11.28515625" customWidth="1"/>
    <col min="6440" max="6440" width="12.140625" customWidth="1"/>
    <col min="6441" max="6441" width="15" customWidth="1"/>
    <col min="6442" max="6442" width="13.7109375" customWidth="1"/>
    <col min="6443" max="6443" width="13.5703125" customWidth="1"/>
    <col min="6444" max="6444" width="12.7109375" customWidth="1"/>
    <col min="6445" max="6445" width="12.140625" customWidth="1"/>
    <col min="6446" max="6446" width="13.42578125" customWidth="1"/>
    <col min="6447" max="6447" width="11.5703125" customWidth="1"/>
    <col min="6448" max="6448" width="10.28515625" customWidth="1"/>
    <col min="6449" max="6449" width="8.28515625" customWidth="1"/>
    <col min="6450" max="6450" width="20.5703125" customWidth="1"/>
    <col min="6451" max="6451" width="18.42578125" customWidth="1"/>
    <col min="6452" max="6452" width="18.5703125" customWidth="1"/>
    <col min="6453" max="6453" width="18.140625" customWidth="1"/>
    <col min="6454" max="6454" width="17.7109375" customWidth="1"/>
    <col min="6455" max="6455" width="19.28515625" customWidth="1"/>
    <col min="6456" max="6456" width="15.140625" customWidth="1"/>
    <col min="6457" max="6457" width="16.7109375" customWidth="1"/>
    <col min="6458" max="6458" width="18" customWidth="1"/>
    <col min="6459" max="6459" width="16.7109375" customWidth="1"/>
    <col min="6460" max="6460" width="10.42578125" customWidth="1"/>
    <col min="6461" max="6461" width="11.5703125" customWidth="1"/>
    <col min="6463" max="6463" width="13.7109375" customWidth="1"/>
    <col min="6658" max="6658" width="11.28515625" customWidth="1"/>
    <col min="6659" max="6659" width="11.85546875" customWidth="1"/>
    <col min="6660" max="6660" width="14.28515625" customWidth="1"/>
    <col min="6661" max="6661" width="14" customWidth="1"/>
    <col min="6662" max="6663" width="15" customWidth="1"/>
    <col min="6664" max="6664" width="14.140625" customWidth="1"/>
    <col min="6665" max="6665" width="16.140625" customWidth="1"/>
    <col min="6666" max="6666" width="15.28515625" customWidth="1"/>
    <col min="6667" max="6667" width="16.7109375" customWidth="1"/>
    <col min="6668" max="6668" width="8.5703125" customWidth="1"/>
    <col min="6669" max="6670" width="8" customWidth="1"/>
    <col min="6671" max="6671" width="10.28515625" customWidth="1"/>
    <col min="6672" max="6672" width="8.5703125" customWidth="1"/>
    <col min="6673" max="6674" width="11.5703125" customWidth="1"/>
    <col min="6675" max="6675" width="8.85546875" customWidth="1"/>
    <col min="6676" max="6676" width="10.85546875" customWidth="1"/>
    <col min="6677" max="6677" width="19.85546875" customWidth="1"/>
    <col min="6678" max="6678" width="11.42578125" customWidth="1"/>
    <col min="6679" max="6679" width="9.5703125" customWidth="1"/>
    <col min="6680" max="6680" width="13.140625" customWidth="1"/>
    <col min="6681" max="6681" width="12.42578125" customWidth="1"/>
    <col min="6682" max="6682" width="12" customWidth="1"/>
    <col min="6683" max="6683" width="13.28515625" customWidth="1"/>
    <col min="6684" max="6684" width="9.42578125" customWidth="1"/>
    <col min="6686" max="6686" width="10.5703125" customWidth="1"/>
    <col min="6690" max="6690" width="10.7109375" customWidth="1"/>
    <col min="6691" max="6691" width="6.7109375" customWidth="1"/>
    <col min="6692" max="6692" width="11" customWidth="1"/>
    <col min="6693" max="6693" width="10.7109375" customWidth="1"/>
    <col min="6694" max="6694" width="13.85546875" customWidth="1"/>
    <col min="6695" max="6695" width="11.28515625" customWidth="1"/>
    <col min="6696" max="6696" width="12.140625" customWidth="1"/>
    <col min="6697" max="6697" width="15" customWidth="1"/>
    <col min="6698" max="6698" width="13.7109375" customWidth="1"/>
    <col min="6699" max="6699" width="13.5703125" customWidth="1"/>
    <col min="6700" max="6700" width="12.7109375" customWidth="1"/>
    <col min="6701" max="6701" width="12.140625" customWidth="1"/>
    <col min="6702" max="6702" width="13.42578125" customWidth="1"/>
    <col min="6703" max="6703" width="11.5703125" customWidth="1"/>
    <col min="6704" max="6704" width="10.28515625" customWidth="1"/>
    <col min="6705" max="6705" width="8.28515625" customWidth="1"/>
    <col min="6706" max="6706" width="20.5703125" customWidth="1"/>
    <col min="6707" max="6707" width="18.42578125" customWidth="1"/>
    <col min="6708" max="6708" width="18.5703125" customWidth="1"/>
    <col min="6709" max="6709" width="18.140625" customWidth="1"/>
    <col min="6710" max="6710" width="17.7109375" customWidth="1"/>
    <col min="6711" max="6711" width="19.28515625" customWidth="1"/>
    <col min="6712" max="6712" width="15.140625" customWidth="1"/>
    <col min="6713" max="6713" width="16.7109375" customWidth="1"/>
    <col min="6714" max="6714" width="18" customWidth="1"/>
    <col min="6715" max="6715" width="16.7109375" customWidth="1"/>
    <col min="6716" max="6716" width="10.42578125" customWidth="1"/>
    <col min="6717" max="6717" width="11.5703125" customWidth="1"/>
    <col min="6719" max="6719" width="13.7109375" customWidth="1"/>
    <col min="6914" max="6914" width="11.28515625" customWidth="1"/>
    <col min="6915" max="6915" width="11.85546875" customWidth="1"/>
    <col min="6916" max="6916" width="14.28515625" customWidth="1"/>
    <col min="6917" max="6917" width="14" customWidth="1"/>
    <col min="6918" max="6919" width="15" customWidth="1"/>
    <col min="6920" max="6920" width="14.140625" customWidth="1"/>
    <col min="6921" max="6921" width="16.140625" customWidth="1"/>
    <col min="6922" max="6922" width="15.28515625" customWidth="1"/>
    <col min="6923" max="6923" width="16.7109375" customWidth="1"/>
    <col min="6924" max="6924" width="8.5703125" customWidth="1"/>
    <col min="6925" max="6926" width="8" customWidth="1"/>
    <col min="6927" max="6927" width="10.28515625" customWidth="1"/>
    <col min="6928" max="6928" width="8.5703125" customWidth="1"/>
    <col min="6929" max="6930" width="11.5703125" customWidth="1"/>
    <col min="6931" max="6931" width="8.85546875" customWidth="1"/>
    <col min="6932" max="6932" width="10.85546875" customWidth="1"/>
    <col min="6933" max="6933" width="19.85546875" customWidth="1"/>
    <col min="6934" max="6934" width="11.42578125" customWidth="1"/>
    <col min="6935" max="6935" width="9.5703125" customWidth="1"/>
    <col min="6936" max="6936" width="13.140625" customWidth="1"/>
    <col min="6937" max="6937" width="12.42578125" customWidth="1"/>
    <col min="6938" max="6938" width="12" customWidth="1"/>
    <col min="6939" max="6939" width="13.28515625" customWidth="1"/>
    <col min="6940" max="6940" width="9.42578125" customWidth="1"/>
    <col min="6942" max="6942" width="10.5703125" customWidth="1"/>
    <col min="6946" max="6946" width="10.7109375" customWidth="1"/>
    <col min="6947" max="6947" width="6.7109375" customWidth="1"/>
    <col min="6948" max="6948" width="11" customWidth="1"/>
    <col min="6949" max="6949" width="10.7109375" customWidth="1"/>
    <col min="6950" max="6950" width="13.85546875" customWidth="1"/>
    <col min="6951" max="6951" width="11.28515625" customWidth="1"/>
    <col min="6952" max="6952" width="12.140625" customWidth="1"/>
    <col min="6953" max="6953" width="15" customWidth="1"/>
    <col min="6954" max="6954" width="13.7109375" customWidth="1"/>
    <col min="6955" max="6955" width="13.5703125" customWidth="1"/>
    <col min="6956" max="6956" width="12.7109375" customWidth="1"/>
    <col min="6957" max="6957" width="12.140625" customWidth="1"/>
    <col min="6958" max="6958" width="13.42578125" customWidth="1"/>
    <col min="6959" max="6959" width="11.5703125" customWidth="1"/>
    <col min="6960" max="6960" width="10.28515625" customWidth="1"/>
    <col min="6961" max="6961" width="8.28515625" customWidth="1"/>
    <col min="6962" max="6962" width="20.5703125" customWidth="1"/>
    <col min="6963" max="6963" width="18.42578125" customWidth="1"/>
    <col min="6964" max="6964" width="18.5703125" customWidth="1"/>
    <col min="6965" max="6965" width="18.140625" customWidth="1"/>
    <col min="6966" max="6966" width="17.7109375" customWidth="1"/>
    <col min="6967" max="6967" width="19.28515625" customWidth="1"/>
    <col min="6968" max="6968" width="15.140625" customWidth="1"/>
    <col min="6969" max="6969" width="16.7109375" customWidth="1"/>
    <col min="6970" max="6970" width="18" customWidth="1"/>
    <col min="6971" max="6971" width="16.7109375" customWidth="1"/>
    <col min="6972" max="6972" width="10.42578125" customWidth="1"/>
    <col min="6973" max="6973" width="11.5703125" customWidth="1"/>
    <col min="6975" max="6975" width="13.7109375" customWidth="1"/>
    <col min="7170" max="7170" width="11.28515625" customWidth="1"/>
    <col min="7171" max="7171" width="11.85546875" customWidth="1"/>
    <col min="7172" max="7172" width="14.28515625" customWidth="1"/>
    <col min="7173" max="7173" width="14" customWidth="1"/>
    <col min="7174" max="7175" width="15" customWidth="1"/>
    <col min="7176" max="7176" width="14.140625" customWidth="1"/>
    <col min="7177" max="7177" width="16.140625" customWidth="1"/>
    <col min="7178" max="7178" width="15.28515625" customWidth="1"/>
    <col min="7179" max="7179" width="16.7109375" customWidth="1"/>
    <col min="7180" max="7180" width="8.5703125" customWidth="1"/>
    <col min="7181" max="7182" width="8" customWidth="1"/>
    <col min="7183" max="7183" width="10.28515625" customWidth="1"/>
    <col min="7184" max="7184" width="8.5703125" customWidth="1"/>
    <col min="7185" max="7186" width="11.5703125" customWidth="1"/>
    <col min="7187" max="7187" width="8.85546875" customWidth="1"/>
    <col min="7188" max="7188" width="10.85546875" customWidth="1"/>
    <col min="7189" max="7189" width="19.85546875" customWidth="1"/>
    <col min="7190" max="7190" width="11.42578125" customWidth="1"/>
    <col min="7191" max="7191" width="9.5703125" customWidth="1"/>
    <col min="7192" max="7192" width="13.140625" customWidth="1"/>
    <col min="7193" max="7193" width="12.42578125" customWidth="1"/>
    <col min="7194" max="7194" width="12" customWidth="1"/>
    <col min="7195" max="7195" width="13.28515625" customWidth="1"/>
    <col min="7196" max="7196" width="9.42578125" customWidth="1"/>
    <col min="7198" max="7198" width="10.5703125" customWidth="1"/>
    <col min="7202" max="7202" width="10.7109375" customWidth="1"/>
    <col min="7203" max="7203" width="6.7109375" customWidth="1"/>
    <col min="7204" max="7204" width="11" customWidth="1"/>
    <col min="7205" max="7205" width="10.7109375" customWidth="1"/>
    <col min="7206" max="7206" width="13.85546875" customWidth="1"/>
    <col min="7207" max="7207" width="11.28515625" customWidth="1"/>
    <col min="7208" max="7208" width="12.140625" customWidth="1"/>
    <col min="7209" max="7209" width="15" customWidth="1"/>
    <col min="7210" max="7210" width="13.7109375" customWidth="1"/>
    <col min="7211" max="7211" width="13.5703125" customWidth="1"/>
    <col min="7212" max="7212" width="12.7109375" customWidth="1"/>
    <col min="7213" max="7213" width="12.140625" customWidth="1"/>
    <col min="7214" max="7214" width="13.42578125" customWidth="1"/>
    <col min="7215" max="7215" width="11.5703125" customWidth="1"/>
    <col min="7216" max="7216" width="10.28515625" customWidth="1"/>
    <col min="7217" max="7217" width="8.28515625" customWidth="1"/>
    <col min="7218" max="7218" width="20.5703125" customWidth="1"/>
    <col min="7219" max="7219" width="18.42578125" customWidth="1"/>
    <col min="7220" max="7220" width="18.5703125" customWidth="1"/>
    <col min="7221" max="7221" width="18.140625" customWidth="1"/>
    <col min="7222" max="7222" width="17.7109375" customWidth="1"/>
    <col min="7223" max="7223" width="19.28515625" customWidth="1"/>
    <col min="7224" max="7224" width="15.140625" customWidth="1"/>
    <col min="7225" max="7225" width="16.7109375" customWidth="1"/>
    <col min="7226" max="7226" width="18" customWidth="1"/>
    <col min="7227" max="7227" width="16.7109375" customWidth="1"/>
    <col min="7228" max="7228" width="10.42578125" customWidth="1"/>
    <col min="7229" max="7229" width="11.5703125" customWidth="1"/>
    <col min="7231" max="7231" width="13.7109375" customWidth="1"/>
    <col min="7426" max="7426" width="11.28515625" customWidth="1"/>
    <col min="7427" max="7427" width="11.85546875" customWidth="1"/>
    <col min="7428" max="7428" width="14.28515625" customWidth="1"/>
    <col min="7429" max="7429" width="14" customWidth="1"/>
    <col min="7430" max="7431" width="15" customWidth="1"/>
    <col min="7432" max="7432" width="14.140625" customWidth="1"/>
    <col min="7433" max="7433" width="16.140625" customWidth="1"/>
    <col min="7434" max="7434" width="15.28515625" customWidth="1"/>
    <col min="7435" max="7435" width="16.7109375" customWidth="1"/>
    <col min="7436" max="7436" width="8.5703125" customWidth="1"/>
    <col min="7437" max="7438" width="8" customWidth="1"/>
    <col min="7439" max="7439" width="10.28515625" customWidth="1"/>
    <col min="7440" max="7440" width="8.5703125" customWidth="1"/>
    <col min="7441" max="7442" width="11.5703125" customWidth="1"/>
    <col min="7443" max="7443" width="8.85546875" customWidth="1"/>
    <col min="7444" max="7444" width="10.85546875" customWidth="1"/>
    <col min="7445" max="7445" width="19.85546875" customWidth="1"/>
    <col min="7446" max="7446" width="11.42578125" customWidth="1"/>
    <col min="7447" max="7447" width="9.5703125" customWidth="1"/>
    <col min="7448" max="7448" width="13.140625" customWidth="1"/>
    <col min="7449" max="7449" width="12.42578125" customWidth="1"/>
    <col min="7450" max="7450" width="12" customWidth="1"/>
    <col min="7451" max="7451" width="13.28515625" customWidth="1"/>
    <col min="7452" max="7452" width="9.42578125" customWidth="1"/>
    <col min="7454" max="7454" width="10.5703125" customWidth="1"/>
    <col min="7458" max="7458" width="10.7109375" customWidth="1"/>
    <col min="7459" max="7459" width="6.7109375" customWidth="1"/>
    <col min="7460" max="7460" width="11" customWidth="1"/>
    <col min="7461" max="7461" width="10.7109375" customWidth="1"/>
    <col min="7462" max="7462" width="13.85546875" customWidth="1"/>
    <col min="7463" max="7463" width="11.28515625" customWidth="1"/>
    <col min="7464" max="7464" width="12.140625" customWidth="1"/>
    <col min="7465" max="7465" width="15" customWidth="1"/>
    <col min="7466" max="7466" width="13.7109375" customWidth="1"/>
    <col min="7467" max="7467" width="13.5703125" customWidth="1"/>
    <col min="7468" max="7468" width="12.7109375" customWidth="1"/>
    <col min="7469" max="7469" width="12.140625" customWidth="1"/>
    <col min="7470" max="7470" width="13.42578125" customWidth="1"/>
    <col min="7471" max="7471" width="11.5703125" customWidth="1"/>
    <col min="7472" max="7472" width="10.28515625" customWidth="1"/>
    <col min="7473" max="7473" width="8.28515625" customWidth="1"/>
    <col min="7474" max="7474" width="20.5703125" customWidth="1"/>
    <col min="7475" max="7475" width="18.42578125" customWidth="1"/>
    <col min="7476" max="7476" width="18.5703125" customWidth="1"/>
    <col min="7477" max="7477" width="18.140625" customWidth="1"/>
    <col min="7478" max="7478" width="17.7109375" customWidth="1"/>
    <col min="7479" max="7479" width="19.28515625" customWidth="1"/>
    <col min="7480" max="7480" width="15.140625" customWidth="1"/>
    <col min="7481" max="7481" width="16.7109375" customWidth="1"/>
    <col min="7482" max="7482" width="18" customWidth="1"/>
    <col min="7483" max="7483" width="16.7109375" customWidth="1"/>
    <col min="7484" max="7484" width="10.42578125" customWidth="1"/>
    <col min="7485" max="7485" width="11.5703125" customWidth="1"/>
    <col min="7487" max="7487" width="13.7109375" customWidth="1"/>
    <col min="7682" max="7682" width="11.28515625" customWidth="1"/>
    <col min="7683" max="7683" width="11.85546875" customWidth="1"/>
    <col min="7684" max="7684" width="14.28515625" customWidth="1"/>
    <col min="7685" max="7685" width="14" customWidth="1"/>
    <col min="7686" max="7687" width="15" customWidth="1"/>
    <col min="7688" max="7688" width="14.140625" customWidth="1"/>
    <col min="7689" max="7689" width="16.140625" customWidth="1"/>
    <col min="7690" max="7690" width="15.28515625" customWidth="1"/>
    <col min="7691" max="7691" width="16.7109375" customWidth="1"/>
    <col min="7692" max="7692" width="8.5703125" customWidth="1"/>
    <col min="7693" max="7694" width="8" customWidth="1"/>
    <col min="7695" max="7695" width="10.28515625" customWidth="1"/>
    <col min="7696" max="7696" width="8.5703125" customWidth="1"/>
    <col min="7697" max="7698" width="11.5703125" customWidth="1"/>
    <col min="7699" max="7699" width="8.85546875" customWidth="1"/>
    <col min="7700" max="7700" width="10.85546875" customWidth="1"/>
    <col min="7701" max="7701" width="19.85546875" customWidth="1"/>
    <col min="7702" max="7702" width="11.42578125" customWidth="1"/>
    <col min="7703" max="7703" width="9.5703125" customWidth="1"/>
    <col min="7704" max="7704" width="13.140625" customWidth="1"/>
    <col min="7705" max="7705" width="12.42578125" customWidth="1"/>
    <col min="7706" max="7706" width="12" customWidth="1"/>
    <col min="7707" max="7707" width="13.28515625" customWidth="1"/>
    <col min="7708" max="7708" width="9.42578125" customWidth="1"/>
    <col min="7710" max="7710" width="10.5703125" customWidth="1"/>
    <col min="7714" max="7714" width="10.7109375" customWidth="1"/>
    <col min="7715" max="7715" width="6.7109375" customWidth="1"/>
    <col min="7716" max="7716" width="11" customWidth="1"/>
    <col min="7717" max="7717" width="10.7109375" customWidth="1"/>
    <col min="7718" max="7718" width="13.85546875" customWidth="1"/>
    <col min="7719" max="7719" width="11.28515625" customWidth="1"/>
    <col min="7720" max="7720" width="12.140625" customWidth="1"/>
    <col min="7721" max="7721" width="15" customWidth="1"/>
    <col min="7722" max="7722" width="13.7109375" customWidth="1"/>
    <col min="7723" max="7723" width="13.5703125" customWidth="1"/>
    <col min="7724" max="7724" width="12.7109375" customWidth="1"/>
    <col min="7725" max="7725" width="12.140625" customWidth="1"/>
    <col min="7726" max="7726" width="13.42578125" customWidth="1"/>
    <col min="7727" max="7727" width="11.5703125" customWidth="1"/>
    <col min="7728" max="7728" width="10.28515625" customWidth="1"/>
    <col min="7729" max="7729" width="8.28515625" customWidth="1"/>
    <col min="7730" max="7730" width="20.5703125" customWidth="1"/>
    <col min="7731" max="7731" width="18.42578125" customWidth="1"/>
    <col min="7732" max="7732" width="18.5703125" customWidth="1"/>
    <col min="7733" max="7733" width="18.140625" customWidth="1"/>
    <col min="7734" max="7734" width="17.7109375" customWidth="1"/>
    <col min="7735" max="7735" width="19.28515625" customWidth="1"/>
    <col min="7736" max="7736" width="15.140625" customWidth="1"/>
    <col min="7737" max="7737" width="16.7109375" customWidth="1"/>
    <col min="7738" max="7738" width="18" customWidth="1"/>
    <col min="7739" max="7739" width="16.7109375" customWidth="1"/>
    <col min="7740" max="7740" width="10.42578125" customWidth="1"/>
    <col min="7741" max="7741" width="11.5703125" customWidth="1"/>
    <col min="7743" max="7743" width="13.7109375" customWidth="1"/>
    <col min="7938" max="7938" width="11.28515625" customWidth="1"/>
    <col min="7939" max="7939" width="11.85546875" customWidth="1"/>
    <col min="7940" max="7940" width="14.28515625" customWidth="1"/>
    <col min="7941" max="7941" width="14" customWidth="1"/>
    <col min="7942" max="7943" width="15" customWidth="1"/>
    <col min="7944" max="7944" width="14.140625" customWidth="1"/>
    <col min="7945" max="7945" width="16.140625" customWidth="1"/>
    <col min="7946" max="7946" width="15.28515625" customWidth="1"/>
    <col min="7947" max="7947" width="16.7109375" customWidth="1"/>
    <col min="7948" max="7948" width="8.5703125" customWidth="1"/>
    <col min="7949" max="7950" width="8" customWidth="1"/>
    <col min="7951" max="7951" width="10.28515625" customWidth="1"/>
    <col min="7952" max="7952" width="8.5703125" customWidth="1"/>
    <col min="7953" max="7954" width="11.5703125" customWidth="1"/>
    <col min="7955" max="7955" width="8.85546875" customWidth="1"/>
    <col min="7956" max="7956" width="10.85546875" customWidth="1"/>
    <col min="7957" max="7957" width="19.85546875" customWidth="1"/>
    <col min="7958" max="7958" width="11.42578125" customWidth="1"/>
    <col min="7959" max="7959" width="9.5703125" customWidth="1"/>
    <col min="7960" max="7960" width="13.140625" customWidth="1"/>
    <col min="7961" max="7961" width="12.42578125" customWidth="1"/>
    <col min="7962" max="7962" width="12" customWidth="1"/>
    <col min="7963" max="7963" width="13.28515625" customWidth="1"/>
    <col min="7964" max="7964" width="9.42578125" customWidth="1"/>
    <col min="7966" max="7966" width="10.5703125" customWidth="1"/>
    <col min="7970" max="7970" width="10.7109375" customWidth="1"/>
    <col min="7971" max="7971" width="6.7109375" customWidth="1"/>
    <col min="7972" max="7972" width="11" customWidth="1"/>
    <col min="7973" max="7973" width="10.7109375" customWidth="1"/>
    <col min="7974" max="7974" width="13.85546875" customWidth="1"/>
    <col min="7975" max="7975" width="11.28515625" customWidth="1"/>
    <col min="7976" max="7976" width="12.140625" customWidth="1"/>
    <col min="7977" max="7977" width="15" customWidth="1"/>
    <col min="7978" max="7978" width="13.7109375" customWidth="1"/>
    <col min="7979" max="7979" width="13.5703125" customWidth="1"/>
    <col min="7980" max="7980" width="12.7109375" customWidth="1"/>
    <col min="7981" max="7981" width="12.140625" customWidth="1"/>
    <col min="7982" max="7982" width="13.42578125" customWidth="1"/>
    <col min="7983" max="7983" width="11.5703125" customWidth="1"/>
    <col min="7984" max="7984" width="10.28515625" customWidth="1"/>
    <col min="7985" max="7985" width="8.28515625" customWidth="1"/>
    <col min="7986" max="7986" width="20.5703125" customWidth="1"/>
    <col min="7987" max="7987" width="18.42578125" customWidth="1"/>
    <col min="7988" max="7988" width="18.5703125" customWidth="1"/>
    <col min="7989" max="7989" width="18.140625" customWidth="1"/>
    <col min="7990" max="7990" width="17.7109375" customWidth="1"/>
    <col min="7991" max="7991" width="19.28515625" customWidth="1"/>
    <col min="7992" max="7992" width="15.140625" customWidth="1"/>
    <col min="7993" max="7993" width="16.7109375" customWidth="1"/>
    <col min="7994" max="7994" width="18" customWidth="1"/>
    <col min="7995" max="7995" width="16.7109375" customWidth="1"/>
    <col min="7996" max="7996" width="10.42578125" customWidth="1"/>
    <col min="7997" max="7997" width="11.5703125" customWidth="1"/>
    <col min="7999" max="7999" width="13.7109375" customWidth="1"/>
    <col min="8194" max="8194" width="11.28515625" customWidth="1"/>
    <col min="8195" max="8195" width="11.85546875" customWidth="1"/>
    <col min="8196" max="8196" width="14.28515625" customWidth="1"/>
    <col min="8197" max="8197" width="14" customWidth="1"/>
    <col min="8198" max="8199" width="15" customWidth="1"/>
    <col min="8200" max="8200" width="14.140625" customWidth="1"/>
    <col min="8201" max="8201" width="16.140625" customWidth="1"/>
    <col min="8202" max="8202" width="15.28515625" customWidth="1"/>
    <col min="8203" max="8203" width="16.7109375" customWidth="1"/>
    <col min="8204" max="8204" width="8.5703125" customWidth="1"/>
    <col min="8205" max="8206" width="8" customWidth="1"/>
    <col min="8207" max="8207" width="10.28515625" customWidth="1"/>
    <col min="8208" max="8208" width="8.5703125" customWidth="1"/>
    <col min="8209" max="8210" width="11.5703125" customWidth="1"/>
    <col min="8211" max="8211" width="8.85546875" customWidth="1"/>
    <col min="8212" max="8212" width="10.85546875" customWidth="1"/>
    <col min="8213" max="8213" width="19.85546875" customWidth="1"/>
    <col min="8214" max="8214" width="11.42578125" customWidth="1"/>
    <col min="8215" max="8215" width="9.5703125" customWidth="1"/>
    <col min="8216" max="8216" width="13.140625" customWidth="1"/>
    <col min="8217" max="8217" width="12.42578125" customWidth="1"/>
    <col min="8218" max="8218" width="12" customWidth="1"/>
    <col min="8219" max="8219" width="13.28515625" customWidth="1"/>
    <col min="8220" max="8220" width="9.42578125" customWidth="1"/>
    <col min="8222" max="8222" width="10.5703125" customWidth="1"/>
    <col min="8226" max="8226" width="10.7109375" customWidth="1"/>
    <col min="8227" max="8227" width="6.7109375" customWidth="1"/>
    <col min="8228" max="8228" width="11" customWidth="1"/>
    <col min="8229" max="8229" width="10.7109375" customWidth="1"/>
    <col min="8230" max="8230" width="13.85546875" customWidth="1"/>
    <col min="8231" max="8231" width="11.28515625" customWidth="1"/>
    <col min="8232" max="8232" width="12.140625" customWidth="1"/>
    <col min="8233" max="8233" width="15" customWidth="1"/>
    <col min="8234" max="8234" width="13.7109375" customWidth="1"/>
    <col min="8235" max="8235" width="13.5703125" customWidth="1"/>
    <col min="8236" max="8236" width="12.7109375" customWidth="1"/>
    <col min="8237" max="8237" width="12.140625" customWidth="1"/>
    <col min="8238" max="8238" width="13.42578125" customWidth="1"/>
    <col min="8239" max="8239" width="11.5703125" customWidth="1"/>
    <col min="8240" max="8240" width="10.28515625" customWidth="1"/>
    <col min="8241" max="8241" width="8.28515625" customWidth="1"/>
    <col min="8242" max="8242" width="20.5703125" customWidth="1"/>
    <col min="8243" max="8243" width="18.42578125" customWidth="1"/>
    <col min="8244" max="8244" width="18.5703125" customWidth="1"/>
    <col min="8245" max="8245" width="18.140625" customWidth="1"/>
    <col min="8246" max="8246" width="17.7109375" customWidth="1"/>
    <col min="8247" max="8247" width="19.28515625" customWidth="1"/>
    <col min="8248" max="8248" width="15.140625" customWidth="1"/>
    <col min="8249" max="8249" width="16.7109375" customWidth="1"/>
    <col min="8250" max="8250" width="18" customWidth="1"/>
    <col min="8251" max="8251" width="16.7109375" customWidth="1"/>
    <col min="8252" max="8252" width="10.42578125" customWidth="1"/>
    <col min="8253" max="8253" width="11.5703125" customWidth="1"/>
    <col min="8255" max="8255" width="13.7109375" customWidth="1"/>
    <col min="8450" max="8450" width="11.28515625" customWidth="1"/>
    <col min="8451" max="8451" width="11.85546875" customWidth="1"/>
    <col min="8452" max="8452" width="14.28515625" customWidth="1"/>
    <col min="8453" max="8453" width="14" customWidth="1"/>
    <col min="8454" max="8455" width="15" customWidth="1"/>
    <col min="8456" max="8456" width="14.140625" customWidth="1"/>
    <col min="8457" max="8457" width="16.140625" customWidth="1"/>
    <col min="8458" max="8458" width="15.28515625" customWidth="1"/>
    <col min="8459" max="8459" width="16.7109375" customWidth="1"/>
    <col min="8460" max="8460" width="8.5703125" customWidth="1"/>
    <col min="8461" max="8462" width="8" customWidth="1"/>
    <col min="8463" max="8463" width="10.28515625" customWidth="1"/>
    <col min="8464" max="8464" width="8.5703125" customWidth="1"/>
    <col min="8465" max="8466" width="11.5703125" customWidth="1"/>
    <col min="8467" max="8467" width="8.85546875" customWidth="1"/>
    <col min="8468" max="8468" width="10.85546875" customWidth="1"/>
    <col min="8469" max="8469" width="19.85546875" customWidth="1"/>
    <col min="8470" max="8470" width="11.42578125" customWidth="1"/>
    <col min="8471" max="8471" width="9.5703125" customWidth="1"/>
    <col min="8472" max="8472" width="13.140625" customWidth="1"/>
    <col min="8473" max="8473" width="12.42578125" customWidth="1"/>
    <col min="8474" max="8474" width="12" customWidth="1"/>
    <col min="8475" max="8475" width="13.28515625" customWidth="1"/>
    <col min="8476" max="8476" width="9.42578125" customWidth="1"/>
    <col min="8478" max="8478" width="10.5703125" customWidth="1"/>
    <col min="8482" max="8482" width="10.7109375" customWidth="1"/>
    <col min="8483" max="8483" width="6.7109375" customWidth="1"/>
    <col min="8484" max="8484" width="11" customWidth="1"/>
    <col min="8485" max="8485" width="10.7109375" customWidth="1"/>
    <col min="8486" max="8486" width="13.85546875" customWidth="1"/>
    <col min="8487" max="8487" width="11.28515625" customWidth="1"/>
    <col min="8488" max="8488" width="12.140625" customWidth="1"/>
    <col min="8489" max="8489" width="15" customWidth="1"/>
    <col min="8490" max="8490" width="13.7109375" customWidth="1"/>
    <col min="8491" max="8491" width="13.5703125" customWidth="1"/>
    <col min="8492" max="8492" width="12.7109375" customWidth="1"/>
    <col min="8493" max="8493" width="12.140625" customWidth="1"/>
    <col min="8494" max="8494" width="13.42578125" customWidth="1"/>
    <col min="8495" max="8495" width="11.5703125" customWidth="1"/>
    <col min="8496" max="8496" width="10.28515625" customWidth="1"/>
    <col min="8497" max="8497" width="8.28515625" customWidth="1"/>
    <col min="8498" max="8498" width="20.5703125" customWidth="1"/>
    <col min="8499" max="8499" width="18.42578125" customWidth="1"/>
    <col min="8500" max="8500" width="18.5703125" customWidth="1"/>
    <col min="8501" max="8501" width="18.140625" customWidth="1"/>
    <col min="8502" max="8502" width="17.7109375" customWidth="1"/>
    <col min="8503" max="8503" width="19.28515625" customWidth="1"/>
    <col min="8504" max="8504" width="15.140625" customWidth="1"/>
    <col min="8505" max="8505" width="16.7109375" customWidth="1"/>
    <col min="8506" max="8506" width="18" customWidth="1"/>
    <col min="8507" max="8507" width="16.7109375" customWidth="1"/>
    <col min="8508" max="8508" width="10.42578125" customWidth="1"/>
    <col min="8509" max="8509" width="11.5703125" customWidth="1"/>
    <col min="8511" max="8511" width="13.7109375" customWidth="1"/>
    <col min="8706" max="8706" width="11.28515625" customWidth="1"/>
    <col min="8707" max="8707" width="11.85546875" customWidth="1"/>
    <col min="8708" max="8708" width="14.28515625" customWidth="1"/>
    <col min="8709" max="8709" width="14" customWidth="1"/>
    <col min="8710" max="8711" width="15" customWidth="1"/>
    <col min="8712" max="8712" width="14.140625" customWidth="1"/>
    <col min="8713" max="8713" width="16.140625" customWidth="1"/>
    <col min="8714" max="8714" width="15.28515625" customWidth="1"/>
    <col min="8715" max="8715" width="16.7109375" customWidth="1"/>
    <col min="8716" max="8716" width="8.5703125" customWidth="1"/>
    <col min="8717" max="8718" width="8" customWidth="1"/>
    <col min="8719" max="8719" width="10.28515625" customWidth="1"/>
    <col min="8720" max="8720" width="8.5703125" customWidth="1"/>
    <col min="8721" max="8722" width="11.5703125" customWidth="1"/>
    <col min="8723" max="8723" width="8.85546875" customWidth="1"/>
    <col min="8724" max="8724" width="10.85546875" customWidth="1"/>
    <col min="8725" max="8725" width="19.85546875" customWidth="1"/>
    <col min="8726" max="8726" width="11.42578125" customWidth="1"/>
    <col min="8727" max="8727" width="9.5703125" customWidth="1"/>
    <col min="8728" max="8728" width="13.140625" customWidth="1"/>
    <col min="8729" max="8729" width="12.42578125" customWidth="1"/>
    <col min="8730" max="8730" width="12" customWidth="1"/>
    <col min="8731" max="8731" width="13.28515625" customWidth="1"/>
    <col min="8732" max="8732" width="9.42578125" customWidth="1"/>
    <col min="8734" max="8734" width="10.5703125" customWidth="1"/>
    <col min="8738" max="8738" width="10.7109375" customWidth="1"/>
    <col min="8739" max="8739" width="6.7109375" customWidth="1"/>
    <col min="8740" max="8740" width="11" customWidth="1"/>
    <col min="8741" max="8741" width="10.7109375" customWidth="1"/>
    <col min="8742" max="8742" width="13.85546875" customWidth="1"/>
    <col min="8743" max="8743" width="11.28515625" customWidth="1"/>
    <col min="8744" max="8744" width="12.140625" customWidth="1"/>
    <col min="8745" max="8745" width="15" customWidth="1"/>
    <col min="8746" max="8746" width="13.7109375" customWidth="1"/>
    <col min="8747" max="8747" width="13.5703125" customWidth="1"/>
    <col min="8748" max="8748" width="12.7109375" customWidth="1"/>
    <col min="8749" max="8749" width="12.140625" customWidth="1"/>
    <col min="8750" max="8750" width="13.42578125" customWidth="1"/>
    <col min="8751" max="8751" width="11.5703125" customWidth="1"/>
    <col min="8752" max="8752" width="10.28515625" customWidth="1"/>
    <col min="8753" max="8753" width="8.28515625" customWidth="1"/>
    <col min="8754" max="8754" width="20.5703125" customWidth="1"/>
    <col min="8755" max="8755" width="18.42578125" customWidth="1"/>
    <col min="8756" max="8756" width="18.5703125" customWidth="1"/>
    <col min="8757" max="8757" width="18.140625" customWidth="1"/>
    <col min="8758" max="8758" width="17.7109375" customWidth="1"/>
    <col min="8759" max="8759" width="19.28515625" customWidth="1"/>
    <col min="8760" max="8760" width="15.140625" customWidth="1"/>
    <col min="8761" max="8761" width="16.7109375" customWidth="1"/>
    <col min="8762" max="8762" width="18" customWidth="1"/>
    <col min="8763" max="8763" width="16.7109375" customWidth="1"/>
    <col min="8764" max="8764" width="10.42578125" customWidth="1"/>
    <col min="8765" max="8765" width="11.5703125" customWidth="1"/>
    <col min="8767" max="8767" width="13.7109375" customWidth="1"/>
    <col min="8962" max="8962" width="11.28515625" customWidth="1"/>
    <col min="8963" max="8963" width="11.85546875" customWidth="1"/>
    <col min="8964" max="8964" width="14.28515625" customWidth="1"/>
    <col min="8965" max="8965" width="14" customWidth="1"/>
    <col min="8966" max="8967" width="15" customWidth="1"/>
    <col min="8968" max="8968" width="14.140625" customWidth="1"/>
    <col min="8969" max="8969" width="16.140625" customWidth="1"/>
    <col min="8970" max="8970" width="15.28515625" customWidth="1"/>
    <col min="8971" max="8971" width="16.7109375" customWidth="1"/>
    <col min="8972" max="8972" width="8.5703125" customWidth="1"/>
    <col min="8973" max="8974" width="8" customWidth="1"/>
    <col min="8975" max="8975" width="10.28515625" customWidth="1"/>
    <col min="8976" max="8976" width="8.5703125" customWidth="1"/>
    <col min="8977" max="8978" width="11.5703125" customWidth="1"/>
    <col min="8979" max="8979" width="8.85546875" customWidth="1"/>
    <col min="8980" max="8980" width="10.85546875" customWidth="1"/>
    <col min="8981" max="8981" width="19.85546875" customWidth="1"/>
    <col min="8982" max="8982" width="11.42578125" customWidth="1"/>
    <col min="8983" max="8983" width="9.5703125" customWidth="1"/>
    <col min="8984" max="8984" width="13.140625" customWidth="1"/>
    <col min="8985" max="8985" width="12.42578125" customWidth="1"/>
    <col min="8986" max="8986" width="12" customWidth="1"/>
    <col min="8987" max="8987" width="13.28515625" customWidth="1"/>
    <col min="8988" max="8988" width="9.42578125" customWidth="1"/>
    <col min="8990" max="8990" width="10.5703125" customWidth="1"/>
    <col min="8994" max="8994" width="10.7109375" customWidth="1"/>
    <col min="8995" max="8995" width="6.7109375" customWidth="1"/>
    <col min="8996" max="8996" width="11" customWidth="1"/>
    <col min="8997" max="8997" width="10.7109375" customWidth="1"/>
    <col min="8998" max="8998" width="13.85546875" customWidth="1"/>
    <col min="8999" max="8999" width="11.28515625" customWidth="1"/>
    <col min="9000" max="9000" width="12.140625" customWidth="1"/>
    <col min="9001" max="9001" width="15" customWidth="1"/>
    <col min="9002" max="9002" width="13.7109375" customWidth="1"/>
    <col min="9003" max="9003" width="13.5703125" customWidth="1"/>
    <col min="9004" max="9004" width="12.7109375" customWidth="1"/>
    <col min="9005" max="9005" width="12.140625" customWidth="1"/>
    <col min="9006" max="9006" width="13.42578125" customWidth="1"/>
    <col min="9007" max="9007" width="11.5703125" customWidth="1"/>
    <col min="9008" max="9008" width="10.28515625" customWidth="1"/>
    <col min="9009" max="9009" width="8.28515625" customWidth="1"/>
    <col min="9010" max="9010" width="20.5703125" customWidth="1"/>
    <col min="9011" max="9011" width="18.42578125" customWidth="1"/>
    <col min="9012" max="9012" width="18.5703125" customWidth="1"/>
    <col min="9013" max="9013" width="18.140625" customWidth="1"/>
    <col min="9014" max="9014" width="17.7109375" customWidth="1"/>
    <col min="9015" max="9015" width="19.28515625" customWidth="1"/>
    <col min="9016" max="9016" width="15.140625" customWidth="1"/>
    <col min="9017" max="9017" width="16.7109375" customWidth="1"/>
    <col min="9018" max="9018" width="18" customWidth="1"/>
    <col min="9019" max="9019" width="16.7109375" customWidth="1"/>
    <col min="9020" max="9020" width="10.42578125" customWidth="1"/>
    <col min="9021" max="9021" width="11.5703125" customWidth="1"/>
    <col min="9023" max="9023" width="13.7109375" customWidth="1"/>
    <col min="9218" max="9218" width="11.28515625" customWidth="1"/>
    <col min="9219" max="9219" width="11.85546875" customWidth="1"/>
    <col min="9220" max="9220" width="14.28515625" customWidth="1"/>
    <col min="9221" max="9221" width="14" customWidth="1"/>
    <col min="9222" max="9223" width="15" customWidth="1"/>
    <col min="9224" max="9224" width="14.140625" customWidth="1"/>
    <col min="9225" max="9225" width="16.140625" customWidth="1"/>
    <col min="9226" max="9226" width="15.28515625" customWidth="1"/>
    <col min="9227" max="9227" width="16.7109375" customWidth="1"/>
    <col min="9228" max="9228" width="8.5703125" customWidth="1"/>
    <col min="9229" max="9230" width="8" customWidth="1"/>
    <col min="9231" max="9231" width="10.28515625" customWidth="1"/>
    <col min="9232" max="9232" width="8.5703125" customWidth="1"/>
    <col min="9233" max="9234" width="11.5703125" customWidth="1"/>
    <col min="9235" max="9235" width="8.85546875" customWidth="1"/>
    <col min="9236" max="9236" width="10.85546875" customWidth="1"/>
    <col min="9237" max="9237" width="19.85546875" customWidth="1"/>
    <col min="9238" max="9238" width="11.42578125" customWidth="1"/>
    <col min="9239" max="9239" width="9.5703125" customWidth="1"/>
    <col min="9240" max="9240" width="13.140625" customWidth="1"/>
    <col min="9241" max="9241" width="12.42578125" customWidth="1"/>
    <col min="9242" max="9242" width="12" customWidth="1"/>
    <col min="9243" max="9243" width="13.28515625" customWidth="1"/>
    <col min="9244" max="9244" width="9.42578125" customWidth="1"/>
    <col min="9246" max="9246" width="10.5703125" customWidth="1"/>
    <col min="9250" max="9250" width="10.7109375" customWidth="1"/>
    <col min="9251" max="9251" width="6.7109375" customWidth="1"/>
    <col min="9252" max="9252" width="11" customWidth="1"/>
    <col min="9253" max="9253" width="10.7109375" customWidth="1"/>
    <col min="9254" max="9254" width="13.85546875" customWidth="1"/>
    <col min="9255" max="9255" width="11.28515625" customWidth="1"/>
    <col min="9256" max="9256" width="12.140625" customWidth="1"/>
    <col min="9257" max="9257" width="15" customWidth="1"/>
    <col min="9258" max="9258" width="13.7109375" customWidth="1"/>
    <col min="9259" max="9259" width="13.5703125" customWidth="1"/>
    <col min="9260" max="9260" width="12.7109375" customWidth="1"/>
    <col min="9261" max="9261" width="12.140625" customWidth="1"/>
    <col min="9262" max="9262" width="13.42578125" customWidth="1"/>
    <col min="9263" max="9263" width="11.5703125" customWidth="1"/>
    <col min="9264" max="9264" width="10.28515625" customWidth="1"/>
    <col min="9265" max="9265" width="8.28515625" customWidth="1"/>
    <col min="9266" max="9266" width="20.5703125" customWidth="1"/>
    <col min="9267" max="9267" width="18.42578125" customWidth="1"/>
    <col min="9268" max="9268" width="18.5703125" customWidth="1"/>
    <col min="9269" max="9269" width="18.140625" customWidth="1"/>
    <col min="9270" max="9270" width="17.7109375" customWidth="1"/>
    <col min="9271" max="9271" width="19.28515625" customWidth="1"/>
    <col min="9272" max="9272" width="15.140625" customWidth="1"/>
    <col min="9273" max="9273" width="16.7109375" customWidth="1"/>
    <col min="9274" max="9274" width="18" customWidth="1"/>
    <col min="9275" max="9275" width="16.7109375" customWidth="1"/>
    <col min="9276" max="9276" width="10.42578125" customWidth="1"/>
    <col min="9277" max="9277" width="11.5703125" customWidth="1"/>
    <col min="9279" max="9279" width="13.7109375" customWidth="1"/>
    <col min="9474" max="9474" width="11.28515625" customWidth="1"/>
    <col min="9475" max="9475" width="11.85546875" customWidth="1"/>
    <col min="9476" max="9476" width="14.28515625" customWidth="1"/>
    <col min="9477" max="9477" width="14" customWidth="1"/>
    <col min="9478" max="9479" width="15" customWidth="1"/>
    <col min="9480" max="9480" width="14.140625" customWidth="1"/>
    <col min="9481" max="9481" width="16.140625" customWidth="1"/>
    <col min="9482" max="9482" width="15.28515625" customWidth="1"/>
    <col min="9483" max="9483" width="16.7109375" customWidth="1"/>
    <col min="9484" max="9484" width="8.5703125" customWidth="1"/>
    <col min="9485" max="9486" width="8" customWidth="1"/>
    <col min="9487" max="9487" width="10.28515625" customWidth="1"/>
    <col min="9488" max="9488" width="8.5703125" customWidth="1"/>
    <col min="9489" max="9490" width="11.5703125" customWidth="1"/>
    <col min="9491" max="9491" width="8.85546875" customWidth="1"/>
    <col min="9492" max="9492" width="10.85546875" customWidth="1"/>
    <col min="9493" max="9493" width="19.85546875" customWidth="1"/>
    <col min="9494" max="9494" width="11.42578125" customWidth="1"/>
    <col min="9495" max="9495" width="9.5703125" customWidth="1"/>
    <col min="9496" max="9496" width="13.140625" customWidth="1"/>
    <col min="9497" max="9497" width="12.42578125" customWidth="1"/>
    <col min="9498" max="9498" width="12" customWidth="1"/>
    <col min="9499" max="9499" width="13.28515625" customWidth="1"/>
    <col min="9500" max="9500" width="9.42578125" customWidth="1"/>
    <col min="9502" max="9502" width="10.5703125" customWidth="1"/>
    <col min="9506" max="9506" width="10.7109375" customWidth="1"/>
    <col min="9507" max="9507" width="6.7109375" customWidth="1"/>
    <col min="9508" max="9508" width="11" customWidth="1"/>
    <col min="9509" max="9509" width="10.7109375" customWidth="1"/>
    <col min="9510" max="9510" width="13.85546875" customWidth="1"/>
    <col min="9511" max="9511" width="11.28515625" customWidth="1"/>
    <col min="9512" max="9512" width="12.140625" customWidth="1"/>
    <col min="9513" max="9513" width="15" customWidth="1"/>
    <col min="9514" max="9514" width="13.7109375" customWidth="1"/>
    <col min="9515" max="9515" width="13.5703125" customWidth="1"/>
    <col min="9516" max="9516" width="12.7109375" customWidth="1"/>
    <col min="9517" max="9517" width="12.140625" customWidth="1"/>
    <col min="9518" max="9518" width="13.42578125" customWidth="1"/>
    <col min="9519" max="9519" width="11.5703125" customWidth="1"/>
    <col min="9520" max="9520" width="10.28515625" customWidth="1"/>
    <col min="9521" max="9521" width="8.28515625" customWidth="1"/>
    <col min="9522" max="9522" width="20.5703125" customWidth="1"/>
    <col min="9523" max="9523" width="18.42578125" customWidth="1"/>
    <col min="9524" max="9524" width="18.5703125" customWidth="1"/>
    <col min="9525" max="9525" width="18.140625" customWidth="1"/>
    <col min="9526" max="9526" width="17.7109375" customWidth="1"/>
    <col min="9527" max="9527" width="19.28515625" customWidth="1"/>
    <col min="9528" max="9528" width="15.140625" customWidth="1"/>
    <col min="9529" max="9529" width="16.7109375" customWidth="1"/>
    <col min="9530" max="9530" width="18" customWidth="1"/>
    <col min="9531" max="9531" width="16.7109375" customWidth="1"/>
    <col min="9532" max="9532" width="10.42578125" customWidth="1"/>
    <col min="9533" max="9533" width="11.5703125" customWidth="1"/>
    <col min="9535" max="9535" width="13.7109375" customWidth="1"/>
    <col min="9730" max="9730" width="11.28515625" customWidth="1"/>
    <col min="9731" max="9731" width="11.85546875" customWidth="1"/>
    <col min="9732" max="9732" width="14.28515625" customWidth="1"/>
    <col min="9733" max="9733" width="14" customWidth="1"/>
    <col min="9734" max="9735" width="15" customWidth="1"/>
    <col min="9736" max="9736" width="14.140625" customWidth="1"/>
    <col min="9737" max="9737" width="16.140625" customWidth="1"/>
    <col min="9738" max="9738" width="15.28515625" customWidth="1"/>
    <col min="9739" max="9739" width="16.7109375" customWidth="1"/>
    <col min="9740" max="9740" width="8.5703125" customWidth="1"/>
    <col min="9741" max="9742" width="8" customWidth="1"/>
    <col min="9743" max="9743" width="10.28515625" customWidth="1"/>
    <col min="9744" max="9744" width="8.5703125" customWidth="1"/>
    <col min="9745" max="9746" width="11.5703125" customWidth="1"/>
    <col min="9747" max="9747" width="8.85546875" customWidth="1"/>
    <col min="9748" max="9748" width="10.85546875" customWidth="1"/>
    <col min="9749" max="9749" width="19.85546875" customWidth="1"/>
    <col min="9750" max="9750" width="11.42578125" customWidth="1"/>
    <col min="9751" max="9751" width="9.5703125" customWidth="1"/>
    <col min="9752" max="9752" width="13.140625" customWidth="1"/>
    <col min="9753" max="9753" width="12.42578125" customWidth="1"/>
    <col min="9754" max="9754" width="12" customWidth="1"/>
    <col min="9755" max="9755" width="13.28515625" customWidth="1"/>
    <col min="9756" max="9756" width="9.42578125" customWidth="1"/>
    <col min="9758" max="9758" width="10.5703125" customWidth="1"/>
    <col min="9762" max="9762" width="10.7109375" customWidth="1"/>
    <col min="9763" max="9763" width="6.7109375" customWidth="1"/>
    <col min="9764" max="9764" width="11" customWidth="1"/>
    <col min="9765" max="9765" width="10.7109375" customWidth="1"/>
    <col min="9766" max="9766" width="13.85546875" customWidth="1"/>
    <col min="9767" max="9767" width="11.28515625" customWidth="1"/>
    <col min="9768" max="9768" width="12.140625" customWidth="1"/>
    <col min="9769" max="9769" width="15" customWidth="1"/>
    <col min="9770" max="9770" width="13.7109375" customWidth="1"/>
    <col min="9771" max="9771" width="13.5703125" customWidth="1"/>
    <col min="9772" max="9772" width="12.7109375" customWidth="1"/>
    <col min="9773" max="9773" width="12.140625" customWidth="1"/>
    <col min="9774" max="9774" width="13.42578125" customWidth="1"/>
    <col min="9775" max="9775" width="11.5703125" customWidth="1"/>
    <col min="9776" max="9776" width="10.28515625" customWidth="1"/>
    <col min="9777" max="9777" width="8.28515625" customWidth="1"/>
    <col min="9778" max="9778" width="20.5703125" customWidth="1"/>
    <col min="9779" max="9779" width="18.42578125" customWidth="1"/>
    <col min="9780" max="9780" width="18.5703125" customWidth="1"/>
    <col min="9781" max="9781" width="18.140625" customWidth="1"/>
    <col min="9782" max="9782" width="17.7109375" customWidth="1"/>
    <col min="9783" max="9783" width="19.28515625" customWidth="1"/>
    <col min="9784" max="9784" width="15.140625" customWidth="1"/>
    <col min="9785" max="9785" width="16.7109375" customWidth="1"/>
    <col min="9786" max="9786" width="18" customWidth="1"/>
    <col min="9787" max="9787" width="16.7109375" customWidth="1"/>
    <col min="9788" max="9788" width="10.42578125" customWidth="1"/>
    <col min="9789" max="9789" width="11.5703125" customWidth="1"/>
    <col min="9791" max="9791" width="13.7109375" customWidth="1"/>
    <col min="9986" max="9986" width="11.28515625" customWidth="1"/>
    <col min="9987" max="9987" width="11.85546875" customWidth="1"/>
    <col min="9988" max="9988" width="14.28515625" customWidth="1"/>
    <col min="9989" max="9989" width="14" customWidth="1"/>
    <col min="9990" max="9991" width="15" customWidth="1"/>
    <col min="9992" max="9992" width="14.140625" customWidth="1"/>
    <col min="9993" max="9993" width="16.140625" customWidth="1"/>
    <col min="9994" max="9994" width="15.28515625" customWidth="1"/>
    <col min="9995" max="9995" width="16.7109375" customWidth="1"/>
    <col min="9996" max="9996" width="8.5703125" customWidth="1"/>
    <col min="9997" max="9998" width="8" customWidth="1"/>
    <col min="9999" max="9999" width="10.28515625" customWidth="1"/>
    <col min="10000" max="10000" width="8.5703125" customWidth="1"/>
    <col min="10001" max="10002" width="11.5703125" customWidth="1"/>
    <col min="10003" max="10003" width="8.85546875" customWidth="1"/>
    <col min="10004" max="10004" width="10.85546875" customWidth="1"/>
    <col min="10005" max="10005" width="19.85546875" customWidth="1"/>
    <col min="10006" max="10006" width="11.42578125" customWidth="1"/>
    <col min="10007" max="10007" width="9.5703125" customWidth="1"/>
    <col min="10008" max="10008" width="13.140625" customWidth="1"/>
    <col min="10009" max="10009" width="12.42578125" customWidth="1"/>
    <col min="10010" max="10010" width="12" customWidth="1"/>
    <col min="10011" max="10011" width="13.28515625" customWidth="1"/>
    <col min="10012" max="10012" width="9.42578125" customWidth="1"/>
    <col min="10014" max="10014" width="10.5703125" customWidth="1"/>
    <col min="10018" max="10018" width="10.7109375" customWidth="1"/>
    <col min="10019" max="10019" width="6.7109375" customWidth="1"/>
    <col min="10020" max="10020" width="11" customWidth="1"/>
    <col min="10021" max="10021" width="10.7109375" customWidth="1"/>
    <col min="10022" max="10022" width="13.85546875" customWidth="1"/>
    <col min="10023" max="10023" width="11.28515625" customWidth="1"/>
    <col min="10024" max="10024" width="12.140625" customWidth="1"/>
    <col min="10025" max="10025" width="15" customWidth="1"/>
    <col min="10026" max="10026" width="13.7109375" customWidth="1"/>
    <col min="10027" max="10027" width="13.5703125" customWidth="1"/>
    <col min="10028" max="10028" width="12.7109375" customWidth="1"/>
    <col min="10029" max="10029" width="12.140625" customWidth="1"/>
    <col min="10030" max="10030" width="13.42578125" customWidth="1"/>
    <col min="10031" max="10031" width="11.5703125" customWidth="1"/>
    <col min="10032" max="10032" width="10.28515625" customWidth="1"/>
    <col min="10033" max="10033" width="8.28515625" customWidth="1"/>
    <col min="10034" max="10034" width="20.5703125" customWidth="1"/>
    <col min="10035" max="10035" width="18.42578125" customWidth="1"/>
    <col min="10036" max="10036" width="18.5703125" customWidth="1"/>
    <col min="10037" max="10037" width="18.140625" customWidth="1"/>
    <col min="10038" max="10038" width="17.7109375" customWidth="1"/>
    <col min="10039" max="10039" width="19.28515625" customWidth="1"/>
    <col min="10040" max="10040" width="15.140625" customWidth="1"/>
    <col min="10041" max="10041" width="16.7109375" customWidth="1"/>
    <col min="10042" max="10042" width="18" customWidth="1"/>
    <col min="10043" max="10043" width="16.7109375" customWidth="1"/>
    <col min="10044" max="10044" width="10.42578125" customWidth="1"/>
    <col min="10045" max="10045" width="11.5703125" customWidth="1"/>
    <col min="10047" max="10047" width="13.7109375" customWidth="1"/>
    <col min="10242" max="10242" width="11.28515625" customWidth="1"/>
    <col min="10243" max="10243" width="11.85546875" customWidth="1"/>
    <col min="10244" max="10244" width="14.28515625" customWidth="1"/>
    <col min="10245" max="10245" width="14" customWidth="1"/>
    <col min="10246" max="10247" width="15" customWidth="1"/>
    <col min="10248" max="10248" width="14.140625" customWidth="1"/>
    <col min="10249" max="10249" width="16.140625" customWidth="1"/>
    <col min="10250" max="10250" width="15.28515625" customWidth="1"/>
    <col min="10251" max="10251" width="16.7109375" customWidth="1"/>
    <col min="10252" max="10252" width="8.5703125" customWidth="1"/>
    <col min="10253" max="10254" width="8" customWidth="1"/>
    <col min="10255" max="10255" width="10.28515625" customWidth="1"/>
    <col min="10256" max="10256" width="8.5703125" customWidth="1"/>
    <col min="10257" max="10258" width="11.5703125" customWidth="1"/>
    <col min="10259" max="10259" width="8.85546875" customWidth="1"/>
    <col min="10260" max="10260" width="10.85546875" customWidth="1"/>
    <col min="10261" max="10261" width="19.85546875" customWidth="1"/>
    <col min="10262" max="10262" width="11.42578125" customWidth="1"/>
    <col min="10263" max="10263" width="9.5703125" customWidth="1"/>
    <col min="10264" max="10264" width="13.140625" customWidth="1"/>
    <col min="10265" max="10265" width="12.42578125" customWidth="1"/>
    <col min="10266" max="10266" width="12" customWidth="1"/>
    <col min="10267" max="10267" width="13.28515625" customWidth="1"/>
    <col min="10268" max="10268" width="9.42578125" customWidth="1"/>
    <col min="10270" max="10270" width="10.5703125" customWidth="1"/>
    <col min="10274" max="10274" width="10.7109375" customWidth="1"/>
    <col min="10275" max="10275" width="6.7109375" customWidth="1"/>
    <col min="10276" max="10276" width="11" customWidth="1"/>
    <col min="10277" max="10277" width="10.7109375" customWidth="1"/>
    <col min="10278" max="10278" width="13.85546875" customWidth="1"/>
    <col min="10279" max="10279" width="11.28515625" customWidth="1"/>
    <col min="10280" max="10280" width="12.140625" customWidth="1"/>
    <col min="10281" max="10281" width="15" customWidth="1"/>
    <col min="10282" max="10282" width="13.7109375" customWidth="1"/>
    <col min="10283" max="10283" width="13.5703125" customWidth="1"/>
    <col min="10284" max="10284" width="12.7109375" customWidth="1"/>
    <col min="10285" max="10285" width="12.140625" customWidth="1"/>
    <col min="10286" max="10286" width="13.42578125" customWidth="1"/>
    <col min="10287" max="10287" width="11.5703125" customWidth="1"/>
    <col min="10288" max="10288" width="10.28515625" customWidth="1"/>
    <col min="10289" max="10289" width="8.28515625" customWidth="1"/>
    <col min="10290" max="10290" width="20.5703125" customWidth="1"/>
    <col min="10291" max="10291" width="18.42578125" customWidth="1"/>
    <col min="10292" max="10292" width="18.5703125" customWidth="1"/>
    <col min="10293" max="10293" width="18.140625" customWidth="1"/>
    <col min="10294" max="10294" width="17.7109375" customWidth="1"/>
    <col min="10295" max="10295" width="19.28515625" customWidth="1"/>
    <col min="10296" max="10296" width="15.140625" customWidth="1"/>
    <col min="10297" max="10297" width="16.7109375" customWidth="1"/>
    <col min="10298" max="10298" width="18" customWidth="1"/>
    <col min="10299" max="10299" width="16.7109375" customWidth="1"/>
    <col min="10300" max="10300" width="10.42578125" customWidth="1"/>
    <col min="10301" max="10301" width="11.5703125" customWidth="1"/>
    <col min="10303" max="10303" width="13.7109375" customWidth="1"/>
    <col min="10498" max="10498" width="11.28515625" customWidth="1"/>
    <col min="10499" max="10499" width="11.85546875" customWidth="1"/>
    <col min="10500" max="10500" width="14.28515625" customWidth="1"/>
    <col min="10501" max="10501" width="14" customWidth="1"/>
    <col min="10502" max="10503" width="15" customWidth="1"/>
    <col min="10504" max="10504" width="14.140625" customWidth="1"/>
    <col min="10505" max="10505" width="16.140625" customWidth="1"/>
    <col min="10506" max="10506" width="15.28515625" customWidth="1"/>
    <col min="10507" max="10507" width="16.7109375" customWidth="1"/>
    <col min="10508" max="10508" width="8.5703125" customWidth="1"/>
    <col min="10509" max="10510" width="8" customWidth="1"/>
    <col min="10511" max="10511" width="10.28515625" customWidth="1"/>
    <col min="10512" max="10512" width="8.5703125" customWidth="1"/>
    <col min="10513" max="10514" width="11.5703125" customWidth="1"/>
    <col min="10515" max="10515" width="8.85546875" customWidth="1"/>
    <col min="10516" max="10516" width="10.85546875" customWidth="1"/>
    <col min="10517" max="10517" width="19.85546875" customWidth="1"/>
    <col min="10518" max="10518" width="11.42578125" customWidth="1"/>
    <col min="10519" max="10519" width="9.5703125" customWidth="1"/>
    <col min="10520" max="10520" width="13.140625" customWidth="1"/>
    <col min="10521" max="10521" width="12.42578125" customWidth="1"/>
    <col min="10522" max="10522" width="12" customWidth="1"/>
    <col min="10523" max="10523" width="13.28515625" customWidth="1"/>
    <col min="10524" max="10524" width="9.42578125" customWidth="1"/>
    <col min="10526" max="10526" width="10.5703125" customWidth="1"/>
    <col min="10530" max="10530" width="10.7109375" customWidth="1"/>
    <col min="10531" max="10531" width="6.7109375" customWidth="1"/>
    <col min="10532" max="10532" width="11" customWidth="1"/>
    <col min="10533" max="10533" width="10.7109375" customWidth="1"/>
    <col min="10534" max="10534" width="13.85546875" customWidth="1"/>
    <col min="10535" max="10535" width="11.28515625" customWidth="1"/>
    <col min="10536" max="10536" width="12.140625" customWidth="1"/>
    <col min="10537" max="10537" width="15" customWidth="1"/>
    <col min="10538" max="10538" width="13.7109375" customWidth="1"/>
    <col min="10539" max="10539" width="13.5703125" customWidth="1"/>
    <col min="10540" max="10540" width="12.7109375" customWidth="1"/>
    <col min="10541" max="10541" width="12.140625" customWidth="1"/>
    <col min="10542" max="10542" width="13.42578125" customWidth="1"/>
    <col min="10543" max="10543" width="11.5703125" customWidth="1"/>
    <col min="10544" max="10544" width="10.28515625" customWidth="1"/>
    <col min="10545" max="10545" width="8.28515625" customWidth="1"/>
    <col min="10546" max="10546" width="20.5703125" customWidth="1"/>
    <col min="10547" max="10547" width="18.42578125" customWidth="1"/>
    <col min="10548" max="10548" width="18.5703125" customWidth="1"/>
    <col min="10549" max="10549" width="18.140625" customWidth="1"/>
    <col min="10550" max="10550" width="17.7109375" customWidth="1"/>
    <col min="10551" max="10551" width="19.28515625" customWidth="1"/>
    <col min="10552" max="10552" width="15.140625" customWidth="1"/>
    <col min="10553" max="10553" width="16.7109375" customWidth="1"/>
    <col min="10554" max="10554" width="18" customWidth="1"/>
    <col min="10555" max="10555" width="16.7109375" customWidth="1"/>
    <col min="10556" max="10556" width="10.42578125" customWidth="1"/>
    <col min="10557" max="10557" width="11.5703125" customWidth="1"/>
    <col min="10559" max="10559" width="13.7109375" customWidth="1"/>
    <col min="10754" max="10754" width="11.28515625" customWidth="1"/>
    <col min="10755" max="10755" width="11.85546875" customWidth="1"/>
    <col min="10756" max="10756" width="14.28515625" customWidth="1"/>
    <col min="10757" max="10757" width="14" customWidth="1"/>
    <col min="10758" max="10759" width="15" customWidth="1"/>
    <col min="10760" max="10760" width="14.140625" customWidth="1"/>
    <col min="10761" max="10761" width="16.140625" customWidth="1"/>
    <col min="10762" max="10762" width="15.28515625" customWidth="1"/>
    <col min="10763" max="10763" width="16.7109375" customWidth="1"/>
    <col min="10764" max="10764" width="8.5703125" customWidth="1"/>
    <col min="10765" max="10766" width="8" customWidth="1"/>
    <col min="10767" max="10767" width="10.28515625" customWidth="1"/>
    <col min="10768" max="10768" width="8.5703125" customWidth="1"/>
    <col min="10769" max="10770" width="11.5703125" customWidth="1"/>
    <col min="10771" max="10771" width="8.85546875" customWidth="1"/>
    <col min="10772" max="10772" width="10.85546875" customWidth="1"/>
    <col min="10773" max="10773" width="19.85546875" customWidth="1"/>
    <col min="10774" max="10774" width="11.42578125" customWidth="1"/>
    <col min="10775" max="10775" width="9.5703125" customWidth="1"/>
    <col min="10776" max="10776" width="13.140625" customWidth="1"/>
    <col min="10777" max="10777" width="12.42578125" customWidth="1"/>
    <col min="10778" max="10778" width="12" customWidth="1"/>
    <col min="10779" max="10779" width="13.28515625" customWidth="1"/>
    <col min="10780" max="10780" width="9.42578125" customWidth="1"/>
    <col min="10782" max="10782" width="10.5703125" customWidth="1"/>
    <col min="10786" max="10786" width="10.7109375" customWidth="1"/>
    <col min="10787" max="10787" width="6.7109375" customWidth="1"/>
    <col min="10788" max="10788" width="11" customWidth="1"/>
    <col min="10789" max="10789" width="10.7109375" customWidth="1"/>
    <col min="10790" max="10790" width="13.85546875" customWidth="1"/>
    <col min="10791" max="10791" width="11.28515625" customWidth="1"/>
    <col min="10792" max="10792" width="12.140625" customWidth="1"/>
    <col min="10793" max="10793" width="15" customWidth="1"/>
    <col min="10794" max="10794" width="13.7109375" customWidth="1"/>
    <col min="10795" max="10795" width="13.5703125" customWidth="1"/>
    <col min="10796" max="10796" width="12.7109375" customWidth="1"/>
    <col min="10797" max="10797" width="12.140625" customWidth="1"/>
    <col min="10798" max="10798" width="13.42578125" customWidth="1"/>
    <col min="10799" max="10799" width="11.5703125" customWidth="1"/>
    <col min="10800" max="10800" width="10.28515625" customWidth="1"/>
    <col min="10801" max="10801" width="8.28515625" customWidth="1"/>
    <col min="10802" max="10802" width="20.5703125" customWidth="1"/>
    <col min="10803" max="10803" width="18.42578125" customWidth="1"/>
    <col min="10804" max="10804" width="18.5703125" customWidth="1"/>
    <col min="10805" max="10805" width="18.140625" customWidth="1"/>
    <col min="10806" max="10806" width="17.7109375" customWidth="1"/>
    <col min="10807" max="10807" width="19.28515625" customWidth="1"/>
    <col min="10808" max="10808" width="15.140625" customWidth="1"/>
    <col min="10809" max="10809" width="16.7109375" customWidth="1"/>
    <col min="10810" max="10810" width="18" customWidth="1"/>
    <col min="10811" max="10811" width="16.7109375" customWidth="1"/>
    <col min="10812" max="10812" width="10.42578125" customWidth="1"/>
    <col min="10813" max="10813" width="11.5703125" customWidth="1"/>
    <col min="10815" max="10815" width="13.7109375" customWidth="1"/>
    <col min="11010" max="11010" width="11.28515625" customWidth="1"/>
    <col min="11011" max="11011" width="11.85546875" customWidth="1"/>
    <col min="11012" max="11012" width="14.28515625" customWidth="1"/>
    <col min="11013" max="11013" width="14" customWidth="1"/>
    <col min="11014" max="11015" width="15" customWidth="1"/>
    <col min="11016" max="11016" width="14.140625" customWidth="1"/>
    <col min="11017" max="11017" width="16.140625" customWidth="1"/>
    <col min="11018" max="11018" width="15.28515625" customWidth="1"/>
    <col min="11019" max="11019" width="16.7109375" customWidth="1"/>
    <col min="11020" max="11020" width="8.5703125" customWidth="1"/>
    <col min="11021" max="11022" width="8" customWidth="1"/>
    <col min="11023" max="11023" width="10.28515625" customWidth="1"/>
    <col min="11024" max="11024" width="8.5703125" customWidth="1"/>
    <col min="11025" max="11026" width="11.5703125" customWidth="1"/>
    <col min="11027" max="11027" width="8.85546875" customWidth="1"/>
    <col min="11028" max="11028" width="10.85546875" customWidth="1"/>
    <col min="11029" max="11029" width="19.85546875" customWidth="1"/>
    <col min="11030" max="11030" width="11.42578125" customWidth="1"/>
    <col min="11031" max="11031" width="9.5703125" customWidth="1"/>
    <col min="11032" max="11032" width="13.140625" customWidth="1"/>
    <col min="11033" max="11033" width="12.42578125" customWidth="1"/>
    <col min="11034" max="11034" width="12" customWidth="1"/>
    <col min="11035" max="11035" width="13.28515625" customWidth="1"/>
    <col min="11036" max="11036" width="9.42578125" customWidth="1"/>
    <col min="11038" max="11038" width="10.5703125" customWidth="1"/>
    <col min="11042" max="11042" width="10.7109375" customWidth="1"/>
    <col min="11043" max="11043" width="6.7109375" customWidth="1"/>
    <col min="11044" max="11044" width="11" customWidth="1"/>
    <col min="11045" max="11045" width="10.7109375" customWidth="1"/>
    <col min="11046" max="11046" width="13.85546875" customWidth="1"/>
    <col min="11047" max="11047" width="11.28515625" customWidth="1"/>
    <col min="11048" max="11048" width="12.140625" customWidth="1"/>
    <col min="11049" max="11049" width="15" customWidth="1"/>
    <col min="11050" max="11050" width="13.7109375" customWidth="1"/>
    <col min="11051" max="11051" width="13.5703125" customWidth="1"/>
    <col min="11052" max="11052" width="12.7109375" customWidth="1"/>
    <col min="11053" max="11053" width="12.140625" customWidth="1"/>
    <col min="11054" max="11054" width="13.42578125" customWidth="1"/>
    <col min="11055" max="11055" width="11.5703125" customWidth="1"/>
    <col min="11056" max="11056" width="10.28515625" customWidth="1"/>
    <col min="11057" max="11057" width="8.28515625" customWidth="1"/>
    <col min="11058" max="11058" width="20.5703125" customWidth="1"/>
    <col min="11059" max="11059" width="18.42578125" customWidth="1"/>
    <col min="11060" max="11060" width="18.5703125" customWidth="1"/>
    <col min="11061" max="11061" width="18.140625" customWidth="1"/>
    <col min="11062" max="11062" width="17.7109375" customWidth="1"/>
    <col min="11063" max="11063" width="19.28515625" customWidth="1"/>
    <col min="11064" max="11064" width="15.140625" customWidth="1"/>
    <col min="11065" max="11065" width="16.7109375" customWidth="1"/>
    <col min="11066" max="11066" width="18" customWidth="1"/>
    <col min="11067" max="11067" width="16.7109375" customWidth="1"/>
    <col min="11068" max="11068" width="10.42578125" customWidth="1"/>
    <col min="11069" max="11069" width="11.5703125" customWidth="1"/>
    <col min="11071" max="11071" width="13.7109375" customWidth="1"/>
    <col min="11266" max="11266" width="11.28515625" customWidth="1"/>
    <col min="11267" max="11267" width="11.85546875" customWidth="1"/>
    <col min="11268" max="11268" width="14.28515625" customWidth="1"/>
    <col min="11269" max="11269" width="14" customWidth="1"/>
    <col min="11270" max="11271" width="15" customWidth="1"/>
    <col min="11272" max="11272" width="14.140625" customWidth="1"/>
    <col min="11273" max="11273" width="16.140625" customWidth="1"/>
    <col min="11274" max="11274" width="15.28515625" customWidth="1"/>
    <col min="11275" max="11275" width="16.7109375" customWidth="1"/>
    <col min="11276" max="11276" width="8.5703125" customWidth="1"/>
    <col min="11277" max="11278" width="8" customWidth="1"/>
    <col min="11279" max="11279" width="10.28515625" customWidth="1"/>
    <col min="11280" max="11280" width="8.5703125" customWidth="1"/>
    <col min="11281" max="11282" width="11.5703125" customWidth="1"/>
    <col min="11283" max="11283" width="8.85546875" customWidth="1"/>
    <col min="11284" max="11284" width="10.85546875" customWidth="1"/>
    <col min="11285" max="11285" width="19.85546875" customWidth="1"/>
    <col min="11286" max="11286" width="11.42578125" customWidth="1"/>
    <col min="11287" max="11287" width="9.5703125" customWidth="1"/>
    <col min="11288" max="11288" width="13.140625" customWidth="1"/>
    <col min="11289" max="11289" width="12.42578125" customWidth="1"/>
    <col min="11290" max="11290" width="12" customWidth="1"/>
    <col min="11291" max="11291" width="13.28515625" customWidth="1"/>
    <col min="11292" max="11292" width="9.42578125" customWidth="1"/>
    <col min="11294" max="11294" width="10.5703125" customWidth="1"/>
    <col min="11298" max="11298" width="10.7109375" customWidth="1"/>
    <col min="11299" max="11299" width="6.7109375" customWidth="1"/>
    <col min="11300" max="11300" width="11" customWidth="1"/>
    <col min="11301" max="11301" width="10.7109375" customWidth="1"/>
    <col min="11302" max="11302" width="13.85546875" customWidth="1"/>
    <col min="11303" max="11303" width="11.28515625" customWidth="1"/>
    <col min="11304" max="11304" width="12.140625" customWidth="1"/>
    <col min="11305" max="11305" width="15" customWidth="1"/>
    <col min="11306" max="11306" width="13.7109375" customWidth="1"/>
    <col min="11307" max="11307" width="13.5703125" customWidth="1"/>
    <col min="11308" max="11308" width="12.7109375" customWidth="1"/>
    <col min="11309" max="11309" width="12.140625" customWidth="1"/>
    <col min="11310" max="11310" width="13.42578125" customWidth="1"/>
    <col min="11311" max="11311" width="11.5703125" customWidth="1"/>
    <col min="11312" max="11312" width="10.28515625" customWidth="1"/>
    <col min="11313" max="11313" width="8.28515625" customWidth="1"/>
    <col min="11314" max="11314" width="20.5703125" customWidth="1"/>
    <col min="11315" max="11315" width="18.42578125" customWidth="1"/>
    <col min="11316" max="11316" width="18.5703125" customWidth="1"/>
    <col min="11317" max="11317" width="18.140625" customWidth="1"/>
    <col min="11318" max="11318" width="17.7109375" customWidth="1"/>
    <col min="11319" max="11319" width="19.28515625" customWidth="1"/>
    <col min="11320" max="11320" width="15.140625" customWidth="1"/>
    <col min="11321" max="11321" width="16.7109375" customWidth="1"/>
    <col min="11322" max="11322" width="18" customWidth="1"/>
    <col min="11323" max="11323" width="16.7109375" customWidth="1"/>
    <col min="11324" max="11324" width="10.42578125" customWidth="1"/>
    <col min="11325" max="11325" width="11.5703125" customWidth="1"/>
    <col min="11327" max="11327" width="13.7109375" customWidth="1"/>
    <col min="11522" max="11522" width="11.28515625" customWidth="1"/>
    <col min="11523" max="11523" width="11.85546875" customWidth="1"/>
    <col min="11524" max="11524" width="14.28515625" customWidth="1"/>
    <col min="11525" max="11525" width="14" customWidth="1"/>
    <col min="11526" max="11527" width="15" customWidth="1"/>
    <col min="11528" max="11528" width="14.140625" customWidth="1"/>
    <col min="11529" max="11529" width="16.140625" customWidth="1"/>
    <col min="11530" max="11530" width="15.28515625" customWidth="1"/>
    <col min="11531" max="11531" width="16.7109375" customWidth="1"/>
    <col min="11532" max="11532" width="8.5703125" customWidth="1"/>
    <col min="11533" max="11534" width="8" customWidth="1"/>
    <col min="11535" max="11535" width="10.28515625" customWidth="1"/>
    <col min="11536" max="11536" width="8.5703125" customWidth="1"/>
    <col min="11537" max="11538" width="11.5703125" customWidth="1"/>
    <col min="11539" max="11539" width="8.85546875" customWidth="1"/>
    <col min="11540" max="11540" width="10.85546875" customWidth="1"/>
    <col min="11541" max="11541" width="19.85546875" customWidth="1"/>
    <col min="11542" max="11542" width="11.42578125" customWidth="1"/>
    <col min="11543" max="11543" width="9.5703125" customWidth="1"/>
    <col min="11544" max="11544" width="13.140625" customWidth="1"/>
    <col min="11545" max="11545" width="12.42578125" customWidth="1"/>
    <col min="11546" max="11546" width="12" customWidth="1"/>
    <col min="11547" max="11547" width="13.28515625" customWidth="1"/>
    <col min="11548" max="11548" width="9.42578125" customWidth="1"/>
    <col min="11550" max="11550" width="10.5703125" customWidth="1"/>
    <col min="11554" max="11554" width="10.7109375" customWidth="1"/>
    <col min="11555" max="11555" width="6.7109375" customWidth="1"/>
    <col min="11556" max="11556" width="11" customWidth="1"/>
    <col min="11557" max="11557" width="10.7109375" customWidth="1"/>
    <col min="11558" max="11558" width="13.85546875" customWidth="1"/>
    <col min="11559" max="11559" width="11.28515625" customWidth="1"/>
    <col min="11560" max="11560" width="12.140625" customWidth="1"/>
    <col min="11561" max="11561" width="15" customWidth="1"/>
    <col min="11562" max="11562" width="13.7109375" customWidth="1"/>
    <col min="11563" max="11563" width="13.5703125" customWidth="1"/>
    <col min="11564" max="11564" width="12.7109375" customWidth="1"/>
    <col min="11565" max="11565" width="12.140625" customWidth="1"/>
    <col min="11566" max="11566" width="13.42578125" customWidth="1"/>
    <col min="11567" max="11567" width="11.5703125" customWidth="1"/>
    <col min="11568" max="11568" width="10.28515625" customWidth="1"/>
    <col min="11569" max="11569" width="8.28515625" customWidth="1"/>
    <col min="11570" max="11570" width="20.5703125" customWidth="1"/>
    <col min="11571" max="11571" width="18.42578125" customWidth="1"/>
    <col min="11572" max="11572" width="18.5703125" customWidth="1"/>
    <col min="11573" max="11573" width="18.140625" customWidth="1"/>
    <col min="11574" max="11574" width="17.7109375" customWidth="1"/>
    <col min="11575" max="11575" width="19.28515625" customWidth="1"/>
    <col min="11576" max="11576" width="15.140625" customWidth="1"/>
    <col min="11577" max="11577" width="16.7109375" customWidth="1"/>
    <col min="11578" max="11578" width="18" customWidth="1"/>
    <col min="11579" max="11579" width="16.7109375" customWidth="1"/>
    <col min="11580" max="11580" width="10.42578125" customWidth="1"/>
    <col min="11581" max="11581" width="11.5703125" customWidth="1"/>
    <col min="11583" max="11583" width="13.7109375" customWidth="1"/>
    <col min="11778" max="11778" width="11.28515625" customWidth="1"/>
    <col min="11779" max="11779" width="11.85546875" customWidth="1"/>
    <col min="11780" max="11780" width="14.28515625" customWidth="1"/>
    <col min="11781" max="11781" width="14" customWidth="1"/>
    <col min="11782" max="11783" width="15" customWidth="1"/>
    <col min="11784" max="11784" width="14.140625" customWidth="1"/>
    <col min="11785" max="11785" width="16.140625" customWidth="1"/>
    <col min="11786" max="11786" width="15.28515625" customWidth="1"/>
    <col min="11787" max="11787" width="16.7109375" customWidth="1"/>
    <col min="11788" max="11788" width="8.5703125" customWidth="1"/>
    <col min="11789" max="11790" width="8" customWidth="1"/>
    <col min="11791" max="11791" width="10.28515625" customWidth="1"/>
    <col min="11792" max="11792" width="8.5703125" customWidth="1"/>
    <col min="11793" max="11794" width="11.5703125" customWidth="1"/>
    <col min="11795" max="11795" width="8.85546875" customWidth="1"/>
    <col min="11796" max="11796" width="10.85546875" customWidth="1"/>
    <col min="11797" max="11797" width="19.85546875" customWidth="1"/>
    <col min="11798" max="11798" width="11.42578125" customWidth="1"/>
    <col min="11799" max="11799" width="9.5703125" customWidth="1"/>
    <col min="11800" max="11800" width="13.140625" customWidth="1"/>
    <col min="11801" max="11801" width="12.42578125" customWidth="1"/>
    <col min="11802" max="11802" width="12" customWidth="1"/>
    <col min="11803" max="11803" width="13.28515625" customWidth="1"/>
    <col min="11804" max="11804" width="9.42578125" customWidth="1"/>
    <col min="11806" max="11806" width="10.5703125" customWidth="1"/>
    <col min="11810" max="11810" width="10.7109375" customWidth="1"/>
    <col min="11811" max="11811" width="6.7109375" customWidth="1"/>
    <col min="11812" max="11812" width="11" customWidth="1"/>
    <col min="11813" max="11813" width="10.7109375" customWidth="1"/>
    <col min="11814" max="11814" width="13.85546875" customWidth="1"/>
    <col min="11815" max="11815" width="11.28515625" customWidth="1"/>
    <col min="11816" max="11816" width="12.140625" customWidth="1"/>
    <col min="11817" max="11817" width="15" customWidth="1"/>
    <col min="11818" max="11818" width="13.7109375" customWidth="1"/>
    <col min="11819" max="11819" width="13.5703125" customWidth="1"/>
    <col min="11820" max="11820" width="12.7109375" customWidth="1"/>
    <col min="11821" max="11821" width="12.140625" customWidth="1"/>
    <col min="11822" max="11822" width="13.42578125" customWidth="1"/>
    <col min="11823" max="11823" width="11.5703125" customWidth="1"/>
    <col min="11824" max="11824" width="10.28515625" customWidth="1"/>
    <col min="11825" max="11825" width="8.28515625" customWidth="1"/>
    <col min="11826" max="11826" width="20.5703125" customWidth="1"/>
    <col min="11827" max="11827" width="18.42578125" customWidth="1"/>
    <col min="11828" max="11828" width="18.5703125" customWidth="1"/>
    <col min="11829" max="11829" width="18.140625" customWidth="1"/>
    <col min="11830" max="11830" width="17.7109375" customWidth="1"/>
    <col min="11831" max="11831" width="19.28515625" customWidth="1"/>
    <col min="11832" max="11832" width="15.140625" customWidth="1"/>
    <col min="11833" max="11833" width="16.7109375" customWidth="1"/>
    <col min="11834" max="11834" width="18" customWidth="1"/>
    <col min="11835" max="11835" width="16.7109375" customWidth="1"/>
    <col min="11836" max="11836" width="10.42578125" customWidth="1"/>
    <col min="11837" max="11837" width="11.5703125" customWidth="1"/>
    <col min="11839" max="11839" width="13.7109375" customWidth="1"/>
    <col min="12034" max="12034" width="11.28515625" customWidth="1"/>
    <col min="12035" max="12035" width="11.85546875" customWidth="1"/>
    <col min="12036" max="12036" width="14.28515625" customWidth="1"/>
    <col min="12037" max="12037" width="14" customWidth="1"/>
    <col min="12038" max="12039" width="15" customWidth="1"/>
    <col min="12040" max="12040" width="14.140625" customWidth="1"/>
    <col min="12041" max="12041" width="16.140625" customWidth="1"/>
    <col min="12042" max="12042" width="15.28515625" customWidth="1"/>
    <col min="12043" max="12043" width="16.7109375" customWidth="1"/>
    <col min="12044" max="12044" width="8.5703125" customWidth="1"/>
    <col min="12045" max="12046" width="8" customWidth="1"/>
    <col min="12047" max="12047" width="10.28515625" customWidth="1"/>
    <col min="12048" max="12048" width="8.5703125" customWidth="1"/>
    <col min="12049" max="12050" width="11.5703125" customWidth="1"/>
    <col min="12051" max="12051" width="8.85546875" customWidth="1"/>
    <col min="12052" max="12052" width="10.85546875" customWidth="1"/>
    <col min="12053" max="12053" width="19.85546875" customWidth="1"/>
    <col min="12054" max="12054" width="11.42578125" customWidth="1"/>
    <col min="12055" max="12055" width="9.5703125" customWidth="1"/>
    <col min="12056" max="12056" width="13.140625" customWidth="1"/>
    <col min="12057" max="12057" width="12.42578125" customWidth="1"/>
    <col min="12058" max="12058" width="12" customWidth="1"/>
    <col min="12059" max="12059" width="13.28515625" customWidth="1"/>
    <col min="12060" max="12060" width="9.42578125" customWidth="1"/>
    <col min="12062" max="12062" width="10.5703125" customWidth="1"/>
    <col min="12066" max="12066" width="10.7109375" customWidth="1"/>
    <col min="12067" max="12067" width="6.7109375" customWidth="1"/>
    <col min="12068" max="12068" width="11" customWidth="1"/>
    <col min="12069" max="12069" width="10.7109375" customWidth="1"/>
    <col min="12070" max="12070" width="13.85546875" customWidth="1"/>
    <col min="12071" max="12071" width="11.28515625" customWidth="1"/>
    <col min="12072" max="12072" width="12.140625" customWidth="1"/>
    <col min="12073" max="12073" width="15" customWidth="1"/>
    <col min="12074" max="12074" width="13.7109375" customWidth="1"/>
    <col min="12075" max="12075" width="13.5703125" customWidth="1"/>
    <col min="12076" max="12076" width="12.7109375" customWidth="1"/>
    <col min="12077" max="12077" width="12.140625" customWidth="1"/>
    <col min="12078" max="12078" width="13.42578125" customWidth="1"/>
    <col min="12079" max="12079" width="11.5703125" customWidth="1"/>
    <col min="12080" max="12080" width="10.28515625" customWidth="1"/>
    <col min="12081" max="12081" width="8.28515625" customWidth="1"/>
    <col min="12082" max="12082" width="20.5703125" customWidth="1"/>
    <col min="12083" max="12083" width="18.42578125" customWidth="1"/>
    <col min="12084" max="12084" width="18.5703125" customWidth="1"/>
    <col min="12085" max="12085" width="18.140625" customWidth="1"/>
    <col min="12086" max="12086" width="17.7109375" customWidth="1"/>
    <col min="12087" max="12087" width="19.28515625" customWidth="1"/>
    <col min="12088" max="12088" width="15.140625" customWidth="1"/>
    <col min="12089" max="12089" width="16.7109375" customWidth="1"/>
    <col min="12090" max="12090" width="18" customWidth="1"/>
    <col min="12091" max="12091" width="16.7109375" customWidth="1"/>
    <col min="12092" max="12092" width="10.42578125" customWidth="1"/>
    <col min="12093" max="12093" width="11.5703125" customWidth="1"/>
    <col min="12095" max="12095" width="13.7109375" customWidth="1"/>
    <col min="12290" max="12290" width="11.28515625" customWidth="1"/>
    <col min="12291" max="12291" width="11.85546875" customWidth="1"/>
    <col min="12292" max="12292" width="14.28515625" customWidth="1"/>
    <col min="12293" max="12293" width="14" customWidth="1"/>
    <col min="12294" max="12295" width="15" customWidth="1"/>
    <col min="12296" max="12296" width="14.140625" customWidth="1"/>
    <col min="12297" max="12297" width="16.140625" customWidth="1"/>
    <col min="12298" max="12298" width="15.28515625" customWidth="1"/>
    <col min="12299" max="12299" width="16.7109375" customWidth="1"/>
    <col min="12300" max="12300" width="8.5703125" customWidth="1"/>
    <col min="12301" max="12302" width="8" customWidth="1"/>
    <col min="12303" max="12303" width="10.28515625" customWidth="1"/>
    <col min="12304" max="12304" width="8.5703125" customWidth="1"/>
    <col min="12305" max="12306" width="11.5703125" customWidth="1"/>
    <col min="12307" max="12307" width="8.85546875" customWidth="1"/>
    <col min="12308" max="12308" width="10.85546875" customWidth="1"/>
    <col min="12309" max="12309" width="19.85546875" customWidth="1"/>
    <col min="12310" max="12310" width="11.42578125" customWidth="1"/>
    <col min="12311" max="12311" width="9.5703125" customWidth="1"/>
    <col min="12312" max="12312" width="13.140625" customWidth="1"/>
    <col min="12313" max="12313" width="12.42578125" customWidth="1"/>
    <col min="12314" max="12314" width="12" customWidth="1"/>
    <col min="12315" max="12315" width="13.28515625" customWidth="1"/>
    <col min="12316" max="12316" width="9.42578125" customWidth="1"/>
    <col min="12318" max="12318" width="10.5703125" customWidth="1"/>
    <col min="12322" max="12322" width="10.7109375" customWidth="1"/>
    <col min="12323" max="12323" width="6.7109375" customWidth="1"/>
    <col min="12324" max="12324" width="11" customWidth="1"/>
    <col min="12325" max="12325" width="10.7109375" customWidth="1"/>
    <col min="12326" max="12326" width="13.85546875" customWidth="1"/>
    <col min="12327" max="12327" width="11.28515625" customWidth="1"/>
    <col min="12328" max="12328" width="12.140625" customWidth="1"/>
    <col min="12329" max="12329" width="15" customWidth="1"/>
    <col min="12330" max="12330" width="13.7109375" customWidth="1"/>
    <col min="12331" max="12331" width="13.5703125" customWidth="1"/>
    <col min="12332" max="12332" width="12.7109375" customWidth="1"/>
    <col min="12333" max="12333" width="12.140625" customWidth="1"/>
    <col min="12334" max="12334" width="13.42578125" customWidth="1"/>
    <col min="12335" max="12335" width="11.5703125" customWidth="1"/>
    <col min="12336" max="12336" width="10.28515625" customWidth="1"/>
    <col min="12337" max="12337" width="8.28515625" customWidth="1"/>
    <col min="12338" max="12338" width="20.5703125" customWidth="1"/>
    <col min="12339" max="12339" width="18.42578125" customWidth="1"/>
    <col min="12340" max="12340" width="18.5703125" customWidth="1"/>
    <col min="12341" max="12341" width="18.140625" customWidth="1"/>
    <col min="12342" max="12342" width="17.7109375" customWidth="1"/>
    <col min="12343" max="12343" width="19.28515625" customWidth="1"/>
    <col min="12344" max="12344" width="15.140625" customWidth="1"/>
    <col min="12345" max="12345" width="16.7109375" customWidth="1"/>
    <col min="12346" max="12346" width="18" customWidth="1"/>
    <col min="12347" max="12347" width="16.7109375" customWidth="1"/>
    <col min="12348" max="12348" width="10.42578125" customWidth="1"/>
    <col min="12349" max="12349" width="11.5703125" customWidth="1"/>
    <col min="12351" max="12351" width="13.7109375" customWidth="1"/>
    <col min="12546" max="12546" width="11.28515625" customWidth="1"/>
    <col min="12547" max="12547" width="11.85546875" customWidth="1"/>
    <col min="12548" max="12548" width="14.28515625" customWidth="1"/>
    <col min="12549" max="12549" width="14" customWidth="1"/>
    <col min="12550" max="12551" width="15" customWidth="1"/>
    <col min="12552" max="12552" width="14.140625" customWidth="1"/>
    <col min="12553" max="12553" width="16.140625" customWidth="1"/>
    <col min="12554" max="12554" width="15.28515625" customWidth="1"/>
    <col min="12555" max="12555" width="16.7109375" customWidth="1"/>
    <col min="12556" max="12556" width="8.5703125" customWidth="1"/>
    <col min="12557" max="12558" width="8" customWidth="1"/>
    <col min="12559" max="12559" width="10.28515625" customWidth="1"/>
    <col min="12560" max="12560" width="8.5703125" customWidth="1"/>
    <col min="12561" max="12562" width="11.5703125" customWidth="1"/>
    <col min="12563" max="12563" width="8.85546875" customWidth="1"/>
    <col min="12564" max="12564" width="10.85546875" customWidth="1"/>
    <col min="12565" max="12565" width="19.85546875" customWidth="1"/>
    <col min="12566" max="12566" width="11.42578125" customWidth="1"/>
    <col min="12567" max="12567" width="9.5703125" customWidth="1"/>
    <col min="12568" max="12568" width="13.140625" customWidth="1"/>
    <col min="12569" max="12569" width="12.42578125" customWidth="1"/>
    <col min="12570" max="12570" width="12" customWidth="1"/>
    <col min="12571" max="12571" width="13.28515625" customWidth="1"/>
    <col min="12572" max="12572" width="9.42578125" customWidth="1"/>
    <col min="12574" max="12574" width="10.5703125" customWidth="1"/>
    <col min="12578" max="12578" width="10.7109375" customWidth="1"/>
    <col min="12579" max="12579" width="6.7109375" customWidth="1"/>
    <col min="12580" max="12580" width="11" customWidth="1"/>
    <col min="12581" max="12581" width="10.7109375" customWidth="1"/>
    <col min="12582" max="12582" width="13.85546875" customWidth="1"/>
    <col min="12583" max="12583" width="11.28515625" customWidth="1"/>
    <col min="12584" max="12584" width="12.140625" customWidth="1"/>
    <col min="12585" max="12585" width="15" customWidth="1"/>
    <col min="12586" max="12586" width="13.7109375" customWidth="1"/>
    <col min="12587" max="12587" width="13.5703125" customWidth="1"/>
    <col min="12588" max="12588" width="12.7109375" customWidth="1"/>
    <col min="12589" max="12589" width="12.140625" customWidth="1"/>
    <col min="12590" max="12590" width="13.42578125" customWidth="1"/>
    <col min="12591" max="12591" width="11.5703125" customWidth="1"/>
    <col min="12592" max="12592" width="10.28515625" customWidth="1"/>
    <col min="12593" max="12593" width="8.28515625" customWidth="1"/>
    <col min="12594" max="12594" width="20.5703125" customWidth="1"/>
    <col min="12595" max="12595" width="18.42578125" customWidth="1"/>
    <col min="12596" max="12596" width="18.5703125" customWidth="1"/>
    <col min="12597" max="12597" width="18.140625" customWidth="1"/>
    <col min="12598" max="12598" width="17.7109375" customWidth="1"/>
    <col min="12599" max="12599" width="19.28515625" customWidth="1"/>
    <col min="12600" max="12600" width="15.140625" customWidth="1"/>
    <col min="12601" max="12601" width="16.7109375" customWidth="1"/>
    <col min="12602" max="12602" width="18" customWidth="1"/>
    <col min="12603" max="12603" width="16.7109375" customWidth="1"/>
    <col min="12604" max="12604" width="10.42578125" customWidth="1"/>
    <col min="12605" max="12605" width="11.5703125" customWidth="1"/>
    <col min="12607" max="12607" width="13.7109375" customWidth="1"/>
    <col min="12802" max="12802" width="11.28515625" customWidth="1"/>
    <col min="12803" max="12803" width="11.85546875" customWidth="1"/>
    <col min="12804" max="12804" width="14.28515625" customWidth="1"/>
    <col min="12805" max="12805" width="14" customWidth="1"/>
    <col min="12806" max="12807" width="15" customWidth="1"/>
    <col min="12808" max="12808" width="14.140625" customWidth="1"/>
    <col min="12809" max="12809" width="16.140625" customWidth="1"/>
    <col min="12810" max="12810" width="15.28515625" customWidth="1"/>
    <col min="12811" max="12811" width="16.7109375" customWidth="1"/>
    <col min="12812" max="12812" width="8.5703125" customWidth="1"/>
    <col min="12813" max="12814" width="8" customWidth="1"/>
    <col min="12815" max="12815" width="10.28515625" customWidth="1"/>
    <col min="12816" max="12816" width="8.5703125" customWidth="1"/>
    <col min="12817" max="12818" width="11.5703125" customWidth="1"/>
    <col min="12819" max="12819" width="8.85546875" customWidth="1"/>
    <col min="12820" max="12820" width="10.85546875" customWidth="1"/>
    <col min="12821" max="12821" width="19.85546875" customWidth="1"/>
    <col min="12822" max="12822" width="11.42578125" customWidth="1"/>
    <col min="12823" max="12823" width="9.5703125" customWidth="1"/>
    <col min="12824" max="12824" width="13.140625" customWidth="1"/>
    <col min="12825" max="12825" width="12.42578125" customWidth="1"/>
    <col min="12826" max="12826" width="12" customWidth="1"/>
    <col min="12827" max="12827" width="13.28515625" customWidth="1"/>
    <col min="12828" max="12828" width="9.42578125" customWidth="1"/>
    <col min="12830" max="12830" width="10.5703125" customWidth="1"/>
    <col min="12834" max="12834" width="10.7109375" customWidth="1"/>
    <col min="12835" max="12835" width="6.7109375" customWidth="1"/>
    <col min="12836" max="12836" width="11" customWidth="1"/>
    <col min="12837" max="12837" width="10.7109375" customWidth="1"/>
    <col min="12838" max="12838" width="13.85546875" customWidth="1"/>
    <col min="12839" max="12839" width="11.28515625" customWidth="1"/>
    <col min="12840" max="12840" width="12.140625" customWidth="1"/>
    <col min="12841" max="12841" width="15" customWidth="1"/>
    <col min="12842" max="12842" width="13.7109375" customWidth="1"/>
    <col min="12843" max="12843" width="13.5703125" customWidth="1"/>
    <col min="12844" max="12844" width="12.7109375" customWidth="1"/>
    <col min="12845" max="12845" width="12.140625" customWidth="1"/>
    <col min="12846" max="12846" width="13.42578125" customWidth="1"/>
    <col min="12847" max="12847" width="11.5703125" customWidth="1"/>
    <col min="12848" max="12848" width="10.28515625" customWidth="1"/>
    <col min="12849" max="12849" width="8.28515625" customWidth="1"/>
    <col min="12850" max="12850" width="20.5703125" customWidth="1"/>
    <col min="12851" max="12851" width="18.42578125" customWidth="1"/>
    <col min="12852" max="12852" width="18.5703125" customWidth="1"/>
    <col min="12853" max="12853" width="18.140625" customWidth="1"/>
    <col min="12854" max="12854" width="17.7109375" customWidth="1"/>
    <col min="12855" max="12855" width="19.28515625" customWidth="1"/>
    <col min="12856" max="12856" width="15.140625" customWidth="1"/>
    <col min="12857" max="12857" width="16.7109375" customWidth="1"/>
    <col min="12858" max="12858" width="18" customWidth="1"/>
    <col min="12859" max="12859" width="16.7109375" customWidth="1"/>
    <col min="12860" max="12860" width="10.42578125" customWidth="1"/>
    <col min="12861" max="12861" width="11.5703125" customWidth="1"/>
    <col min="12863" max="12863" width="13.7109375" customWidth="1"/>
    <col min="13058" max="13058" width="11.28515625" customWidth="1"/>
    <col min="13059" max="13059" width="11.85546875" customWidth="1"/>
    <col min="13060" max="13060" width="14.28515625" customWidth="1"/>
    <col min="13061" max="13061" width="14" customWidth="1"/>
    <col min="13062" max="13063" width="15" customWidth="1"/>
    <col min="13064" max="13064" width="14.140625" customWidth="1"/>
    <col min="13065" max="13065" width="16.140625" customWidth="1"/>
    <col min="13066" max="13066" width="15.28515625" customWidth="1"/>
    <col min="13067" max="13067" width="16.7109375" customWidth="1"/>
    <col min="13068" max="13068" width="8.5703125" customWidth="1"/>
    <col min="13069" max="13070" width="8" customWidth="1"/>
    <col min="13071" max="13071" width="10.28515625" customWidth="1"/>
    <col min="13072" max="13072" width="8.5703125" customWidth="1"/>
    <col min="13073" max="13074" width="11.5703125" customWidth="1"/>
    <col min="13075" max="13075" width="8.85546875" customWidth="1"/>
    <col min="13076" max="13076" width="10.85546875" customWidth="1"/>
    <col min="13077" max="13077" width="19.85546875" customWidth="1"/>
    <col min="13078" max="13078" width="11.42578125" customWidth="1"/>
    <col min="13079" max="13079" width="9.5703125" customWidth="1"/>
    <col min="13080" max="13080" width="13.140625" customWidth="1"/>
    <col min="13081" max="13081" width="12.42578125" customWidth="1"/>
    <col min="13082" max="13082" width="12" customWidth="1"/>
    <col min="13083" max="13083" width="13.28515625" customWidth="1"/>
    <col min="13084" max="13084" width="9.42578125" customWidth="1"/>
    <col min="13086" max="13086" width="10.5703125" customWidth="1"/>
    <col min="13090" max="13090" width="10.7109375" customWidth="1"/>
    <col min="13091" max="13091" width="6.7109375" customWidth="1"/>
    <col min="13092" max="13092" width="11" customWidth="1"/>
    <col min="13093" max="13093" width="10.7109375" customWidth="1"/>
    <col min="13094" max="13094" width="13.85546875" customWidth="1"/>
    <col min="13095" max="13095" width="11.28515625" customWidth="1"/>
    <col min="13096" max="13096" width="12.140625" customWidth="1"/>
    <col min="13097" max="13097" width="15" customWidth="1"/>
    <col min="13098" max="13098" width="13.7109375" customWidth="1"/>
    <col min="13099" max="13099" width="13.5703125" customWidth="1"/>
    <col min="13100" max="13100" width="12.7109375" customWidth="1"/>
    <col min="13101" max="13101" width="12.140625" customWidth="1"/>
    <col min="13102" max="13102" width="13.42578125" customWidth="1"/>
    <col min="13103" max="13103" width="11.5703125" customWidth="1"/>
    <col min="13104" max="13104" width="10.28515625" customWidth="1"/>
    <col min="13105" max="13105" width="8.28515625" customWidth="1"/>
    <col min="13106" max="13106" width="20.5703125" customWidth="1"/>
    <col min="13107" max="13107" width="18.42578125" customWidth="1"/>
    <col min="13108" max="13108" width="18.5703125" customWidth="1"/>
    <col min="13109" max="13109" width="18.140625" customWidth="1"/>
    <col min="13110" max="13110" width="17.7109375" customWidth="1"/>
    <col min="13111" max="13111" width="19.28515625" customWidth="1"/>
    <col min="13112" max="13112" width="15.140625" customWidth="1"/>
    <col min="13113" max="13113" width="16.7109375" customWidth="1"/>
    <col min="13114" max="13114" width="18" customWidth="1"/>
    <col min="13115" max="13115" width="16.7109375" customWidth="1"/>
    <col min="13116" max="13116" width="10.42578125" customWidth="1"/>
    <col min="13117" max="13117" width="11.5703125" customWidth="1"/>
    <col min="13119" max="13119" width="13.7109375" customWidth="1"/>
    <col min="13314" max="13314" width="11.28515625" customWidth="1"/>
    <col min="13315" max="13315" width="11.85546875" customWidth="1"/>
    <col min="13316" max="13316" width="14.28515625" customWidth="1"/>
    <col min="13317" max="13317" width="14" customWidth="1"/>
    <col min="13318" max="13319" width="15" customWidth="1"/>
    <col min="13320" max="13320" width="14.140625" customWidth="1"/>
    <col min="13321" max="13321" width="16.140625" customWidth="1"/>
    <col min="13322" max="13322" width="15.28515625" customWidth="1"/>
    <col min="13323" max="13323" width="16.7109375" customWidth="1"/>
    <col min="13324" max="13324" width="8.5703125" customWidth="1"/>
    <col min="13325" max="13326" width="8" customWidth="1"/>
    <col min="13327" max="13327" width="10.28515625" customWidth="1"/>
    <col min="13328" max="13328" width="8.5703125" customWidth="1"/>
    <col min="13329" max="13330" width="11.5703125" customWidth="1"/>
    <col min="13331" max="13331" width="8.85546875" customWidth="1"/>
    <col min="13332" max="13332" width="10.85546875" customWidth="1"/>
    <col min="13333" max="13333" width="19.85546875" customWidth="1"/>
    <col min="13334" max="13334" width="11.42578125" customWidth="1"/>
    <col min="13335" max="13335" width="9.5703125" customWidth="1"/>
    <col min="13336" max="13336" width="13.140625" customWidth="1"/>
    <col min="13337" max="13337" width="12.42578125" customWidth="1"/>
    <col min="13338" max="13338" width="12" customWidth="1"/>
    <col min="13339" max="13339" width="13.28515625" customWidth="1"/>
    <col min="13340" max="13340" width="9.42578125" customWidth="1"/>
    <col min="13342" max="13342" width="10.5703125" customWidth="1"/>
    <col min="13346" max="13346" width="10.7109375" customWidth="1"/>
    <col min="13347" max="13347" width="6.7109375" customWidth="1"/>
    <col min="13348" max="13348" width="11" customWidth="1"/>
    <col min="13349" max="13349" width="10.7109375" customWidth="1"/>
    <col min="13350" max="13350" width="13.85546875" customWidth="1"/>
    <col min="13351" max="13351" width="11.28515625" customWidth="1"/>
    <col min="13352" max="13352" width="12.140625" customWidth="1"/>
    <col min="13353" max="13353" width="15" customWidth="1"/>
    <col min="13354" max="13354" width="13.7109375" customWidth="1"/>
    <col min="13355" max="13355" width="13.5703125" customWidth="1"/>
    <col min="13356" max="13356" width="12.7109375" customWidth="1"/>
    <col min="13357" max="13357" width="12.140625" customWidth="1"/>
    <col min="13358" max="13358" width="13.42578125" customWidth="1"/>
    <col min="13359" max="13359" width="11.5703125" customWidth="1"/>
    <col min="13360" max="13360" width="10.28515625" customWidth="1"/>
    <col min="13361" max="13361" width="8.28515625" customWidth="1"/>
    <col min="13362" max="13362" width="20.5703125" customWidth="1"/>
    <col min="13363" max="13363" width="18.42578125" customWidth="1"/>
    <col min="13364" max="13364" width="18.5703125" customWidth="1"/>
    <col min="13365" max="13365" width="18.140625" customWidth="1"/>
    <col min="13366" max="13366" width="17.7109375" customWidth="1"/>
    <col min="13367" max="13367" width="19.28515625" customWidth="1"/>
    <col min="13368" max="13368" width="15.140625" customWidth="1"/>
    <col min="13369" max="13369" width="16.7109375" customWidth="1"/>
    <col min="13370" max="13370" width="18" customWidth="1"/>
    <col min="13371" max="13371" width="16.7109375" customWidth="1"/>
    <col min="13372" max="13372" width="10.42578125" customWidth="1"/>
    <col min="13373" max="13373" width="11.5703125" customWidth="1"/>
    <col min="13375" max="13375" width="13.7109375" customWidth="1"/>
    <col min="13570" max="13570" width="11.28515625" customWidth="1"/>
    <col min="13571" max="13571" width="11.85546875" customWidth="1"/>
    <col min="13572" max="13572" width="14.28515625" customWidth="1"/>
    <col min="13573" max="13573" width="14" customWidth="1"/>
    <col min="13574" max="13575" width="15" customWidth="1"/>
    <col min="13576" max="13576" width="14.140625" customWidth="1"/>
    <col min="13577" max="13577" width="16.140625" customWidth="1"/>
    <col min="13578" max="13578" width="15.28515625" customWidth="1"/>
    <col min="13579" max="13579" width="16.7109375" customWidth="1"/>
    <col min="13580" max="13580" width="8.5703125" customWidth="1"/>
    <col min="13581" max="13582" width="8" customWidth="1"/>
    <col min="13583" max="13583" width="10.28515625" customWidth="1"/>
    <col min="13584" max="13584" width="8.5703125" customWidth="1"/>
    <col min="13585" max="13586" width="11.5703125" customWidth="1"/>
    <col min="13587" max="13587" width="8.85546875" customWidth="1"/>
    <col min="13588" max="13588" width="10.85546875" customWidth="1"/>
    <col min="13589" max="13589" width="19.85546875" customWidth="1"/>
    <col min="13590" max="13590" width="11.42578125" customWidth="1"/>
    <col min="13591" max="13591" width="9.5703125" customWidth="1"/>
    <col min="13592" max="13592" width="13.140625" customWidth="1"/>
    <col min="13593" max="13593" width="12.42578125" customWidth="1"/>
    <col min="13594" max="13594" width="12" customWidth="1"/>
    <col min="13595" max="13595" width="13.28515625" customWidth="1"/>
    <col min="13596" max="13596" width="9.42578125" customWidth="1"/>
    <col min="13598" max="13598" width="10.5703125" customWidth="1"/>
    <col min="13602" max="13602" width="10.7109375" customWidth="1"/>
    <col min="13603" max="13603" width="6.7109375" customWidth="1"/>
    <col min="13604" max="13604" width="11" customWidth="1"/>
    <col min="13605" max="13605" width="10.7109375" customWidth="1"/>
    <col min="13606" max="13606" width="13.85546875" customWidth="1"/>
    <col min="13607" max="13607" width="11.28515625" customWidth="1"/>
    <col min="13608" max="13608" width="12.140625" customWidth="1"/>
    <col min="13609" max="13609" width="15" customWidth="1"/>
    <col min="13610" max="13610" width="13.7109375" customWidth="1"/>
    <col min="13611" max="13611" width="13.5703125" customWidth="1"/>
    <col min="13612" max="13612" width="12.7109375" customWidth="1"/>
    <col min="13613" max="13613" width="12.140625" customWidth="1"/>
    <col min="13614" max="13614" width="13.42578125" customWidth="1"/>
    <col min="13615" max="13615" width="11.5703125" customWidth="1"/>
    <col min="13616" max="13616" width="10.28515625" customWidth="1"/>
    <col min="13617" max="13617" width="8.28515625" customWidth="1"/>
    <col min="13618" max="13618" width="20.5703125" customWidth="1"/>
    <col min="13619" max="13619" width="18.42578125" customWidth="1"/>
    <col min="13620" max="13620" width="18.5703125" customWidth="1"/>
    <col min="13621" max="13621" width="18.140625" customWidth="1"/>
    <col min="13622" max="13622" width="17.7109375" customWidth="1"/>
    <col min="13623" max="13623" width="19.28515625" customWidth="1"/>
    <col min="13624" max="13624" width="15.140625" customWidth="1"/>
    <col min="13625" max="13625" width="16.7109375" customWidth="1"/>
    <col min="13626" max="13626" width="18" customWidth="1"/>
    <col min="13627" max="13627" width="16.7109375" customWidth="1"/>
    <col min="13628" max="13628" width="10.42578125" customWidth="1"/>
    <col min="13629" max="13629" width="11.5703125" customWidth="1"/>
    <col min="13631" max="13631" width="13.7109375" customWidth="1"/>
    <col min="13826" max="13826" width="11.28515625" customWidth="1"/>
    <col min="13827" max="13827" width="11.85546875" customWidth="1"/>
    <col min="13828" max="13828" width="14.28515625" customWidth="1"/>
    <col min="13829" max="13829" width="14" customWidth="1"/>
    <col min="13830" max="13831" width="15" customWidth="1"/>
    <col min="13832" max="13832" width="14.140625" customWidth="1"/>
    <col min="13833" max="13833" width="16.140625" customWidth="1"/>
    <col min="13834" max="13834" width="15.28515625" customWidth="1"/>
    <col min="13835" max="13835" width="16.7109375" customWidth="1"/>
    <col min="13836" max="13836" width="8.5703125" customWidth="1"/>
    <col min="13837" max="13838" width="8" customWidth="1"/>
    <col min="13839" max="13839" width="10.28515625" customWidth="1"/>
    <col min="13840" max="13840" width="8.5703125" customWidth="1"/>
    <col min="13841" max="13842" width="11.5703125" customWidth="1"/>
    <col min="13843" max="13843" width="8.85546875" customWidth="1"/>
    <col min="13844" max="13844" width="10.85546875" customWidth="1"/>
    <col min="13845" max="13845" width="19.85546875" customWidth="1"/>
    <col min="13846" max="13846" width="11.42578125" customWidth="1"/>
    <col min="13847" max="13847" width="9.5703125" customWidth="1"/>
    <col min="13848" max="13848" width="13.140625" customWidth="1"/>
    <col min="13849" max="13849" width="12.42578125" customWidth="1"/>
    <col min="13850" max="13850" width="12" customWidth="1"/>
    <col min="13851" max="13851" width="13.28515625" customWidth="1"/>
    <col min="13852" max="13852" width="9.42578125" customWidth="1"/>
    <col min="13854" max="13854" width="10.5703125" customWidth="1"/>
    <col min="13858" max="13858" width="10.7109375" customWidth="1"/>
    <col min="13859" max="13859" width="6.7109375" customWidth="1"/>
    <col min="13860" max="13860" width="11" customWidth="1"/>
    <col min="13861" max="13861" width="10.7109375" customWidth="1"/>
    <col min="13862" max="13862" width="13.85546875" customWidth="1"/>
    <col min="13863" max="13863" width="11.28515625" customWidth="1"/>
    <col min="13864" max="13864" width="12.140625" customWidth="1"/>
    <col min="13865" max="13865" width="15" customWidth="1"/>
    <col min="13866" max="13866" width="13.7109375" customWidth="1"/>
    <col min="13867" max="13867" width="13.5703125" customWidth="1"/>
    <col min="13868" max="13868" width="12.7109375" customWidth="1"/>
    <col min="13869" max="13869" width="12.140625" customWidth="1"/>
    <col min="13870" max="13870" width="13.42578125" customWidth="1"/>
    <col min="13871" max="13871" width="11.5703125" customWidth="1"/>
    <col min="13872" max="13872" width="10.28515625" customWidth="1"/>
    <col min="13873" max="13873" width="8.28515625" customWidth="1"/>
    <col min="13874" max="13874" width="20.5703125" customWidth="1"/>
    <col min="13875" max="13875" width="18.42578125" customWidth="1"/>
    <col min="13876" max="13876" width="18.5703125" customWidth="1"/>
    <col min="13877" max="13877" width="18.140625" customWidth="1"/>
    <col min="13878" max="13878" width="17.7109375" customWidth="1"/>
    <col min="13879" max="13879" width="19.28515625" customWidth="1"/>
    <col min="13880" max="13880" width="15.140625" customWidth="1"/>
    <col min="13881" max="13881" width="16.7109375" customWidth="1"/>
    <col min="13882" max="13882" width="18" customWidth="1"/>
    <col min="13883" max="13883" width="16.7109375" customWidth="1"/>
    <col min="13884" max="13884" width="10.42578125" customWidth="1"/>
    <col min="13885" max="13885" width="11.5703125" customWidth="1"/>
    <col min="13887" max="13887" width="13.7109375" customWidth="1"/>
    <col min="14082" max="14082" width="11.28515625" customWidth="1"/>
    <col min="14083" max="14083" width="11.85546875" customWidth="1"/>
    <col min="14084" max="14084" width="14.28515625" customWidth="1"/>
    <col min="14085" max="14085" width="14" customWidth="1"/>
    <col min="14086" max="14087" width="15" customWidth="1"/>
    <col min="14088" max="14088" width="14.140625" customWidth="1"/>
    <col min="14089" max="14089" width="16.140625" customWidth="1"/>
    <col min="14090" max="14090" width="15.28515625" customWidth="1"/>
    <col min="14091" max="14091" width="16.7109375" customWidth="1"/>
    <col min="14092" max="14092" width="8.5703125" customWidth="1"/>
    <col min="14093" max="14094" width="8" customWidth="1"/>
    <col min="14095" max="14095" width="10.28515625" customWidth="1"/>
    <col min="14096" max="14096" width="8.5703125" customWidth="1"/>
    <col min="14097" max="14098" width="11.5703125" customWidth="1"/>
    <col min="14099" max="14099" width="8.85546875" customWidth="1"/>
    <col min="14100" max="14100" width="10.85546875" customWidth="1"/>
    <col min="14101" max="14101" width="19.85546875" customWidth="1"/>
    <col min="14102" max="14102" width="11.42578125" customWidth="1"/>
    <col min="14103" max="14103" width="9.5703125" customWidth="1"/>
    <col min="14104" max="14104" width="13.140625" customWidth="1"/>
    <col min="14105" max="14105" width="12.42578125" customWidth="1"/>
    <col min="14106" max="14106" width="12" customWidth="1"/>
    <col min="14107" max="14107" width="13.28515625" customWidth="1"/>
    <col min="14108" max="14108" width="9.42578125" customWidth="1"/>
    <col min="14110" max="14110" width="10.5703125" customWidth="1"/>
    <col min="14114" max="14114" width="10.7109375" customWidth="1"/>
    <col min="14115" max="14115" width="6.7109375" customWidth="1"/>
    <col min="14116" max="14116" width="11" customWidth="1"/>
    <col min="14117" max="14117" width="10.7109375" customWidth="1"/>
    <col min="14118" max="14118" width="13.85546875" customWidth="1"/>
    <col min="14119" max="14119" width="11.28515625" customWidth="1"/>
    <col min="14120" max="14120" width="12.140625" customWidth="1"/>
    <col min="14121" max="14121" width="15" customWidth="1"/>
    <col min="14122" max="14122" width="13.7109375" customWidth="1"/>
    <col min="14123" max="14123" width="13.5703125" customWidth="1"/>
    <col min="14124" max="14124" width="12.7109375" customWidth="1"/>
    <col min="14125" max="14125" width="12.140625" customWidth="1"/>
    <col min="14126" max="14126" width="13.42578125" customWidth="1"/>
    <col min="14127" max="14127" width="11.5703125" customWidth="1"/>
    <col min="14128" max="14128" width="10.28515625" customWidth="1"/>
    <col min="14129" max="14129" width="8.28515625" customWidth="1"/>
    <col min="14130" max="14130" width="20.5703125" customWidth="1"/>
    <col min="14131" max="14131" width="18.42578125" customWidth="1"/>
    <col min="14132" max="14132" width="18.5703125" customWidth="1"/>
    <col min="14133" max="14133" width="18.140625" customWidth="1"/>
    <col min="14134" max="14134" width="17.7109375" customWidth="1"/>
    <col min="14135" max="14135" width="19.28515625" customWidth="1"/>
    <col min="14136" max="14136" width="15.140625" customWidth="1"/>
    <col min="14137" max="14137" width="16.7109375" customWidth="1"/>
    <col min="14138" max="14138" width="18" customWidth="1"/>
    <col min="14139" max="14139" width="16.7109375" customWidth="1"/>
    <col min="14140" max="14140" width="10.42578125" customWidth="1"/>
    <col min="14141" max="14141" width="11.5703125" customWidth="1"/>
    <col min="14143" max="14143" width="13.7109375" customWidth="1"/>
    <col min="14338" max="14338" width="11.28515625" customWidth="1"/>
    <col min="14339" max="14339" width="11.85546875" customWidth="1"/>
    <col min="14340" max="14340" width="14.28515625" customWidth="1"/>
    <col min="14341" max="14341" width="14" customWidth="1"/>
    <col min="14342" max="14343" width="15" customWidth="1"/>
    <col min="14344" max="14344" width="14.140625" customWidth="1"/>
    <col min="14345" max="14345" width="16.140625" customWidth="1"/>
    <col min="14346" max="14346" width="15.28515625" customWidth="1"/>
    <col min="14347" max="14347" width="16.7109375" customWidth="1"/>
    <col min="14348" max="14348" width="8.5703125" customWidth="1"/>
    <col min="14349" max="14350" width="8" customWidth="1"/>
    <col min="14351" max="14351" width="10.28515625" customWidth="1"/>
    <col min="14352" max="14352" width="8.5703125" customWidth="1"/>
    <col min="14353" max="14354" width="11.5703125" customWidth="1"/>
    <col min="14355" max="14355" width="8.85546875" customWidth="1"/>
    <col min="14356" max="14356" width="10.85546875" customWidth="1"/>
    <col min="14357" max="14357" width="19.85546875" customWidth="1"/>
    <col min="14358" max="14358" width="11.42578125" customWidth="1"/>
    <col min="14359" max="14359" width="9.5703125" customWidth="1"/>
    <col min="14360" max="14360" width="13.140625" customWidth="1"/>
    <col min="14361" max="14361" width="12.42578125" customWidth="1"/>
    <col min="14362" max="14362" width="12" customWidth="1"/>
    <col min="14363" max="14363" width="13.28515625" customWidth="1"/>
    <col min="14364" max="14364" width="9.42578125" customWidth="1"/>
    <col min="14366" max="14366" width="10.5703125" customWidth="1"/>
    <col min="14370" max="14370" width="10.7109375" customWidth="1"/>
    <col min="14371" max="14371" width="6.7109375" customWidth="1"/>
    <col min="14372" max="14372" width="11" customWidth="1"/>
    <col min="14373" max="14373" width="10.7109375" customWidth="1"/>
    <col min="14374" max="14374" width="13.85546875" customWidth="1"/>
    <col min="14375" max="14375" width="11.28515625" customWidth="1"/>
    <col min="14376" max="14376" width="12.140625" customWidth="1"/>
    <col min="14377" max="14377" width="15" customWidth="1"/>
    <col min="14378" max="14378" width="13.7109375" customWidth="1"/>
    <col min="14379" max="14379" width="13.5703125" customWidth="1"/>
    <col min="14380" max="14380" width="12.7109375" customWidth="1"/>
    <col min="14381" max="14381" width="12.140625" customWidth="1"/>
    <col min="14382" max="14382" width="13.42578125" customWidth="1"/>
    <col min="14383" max="14383" width="11.5703125" customWidth="1"/>
    <col min="14384" max="14384" width="10.28515625" customWidth="1"/>
    <col min="14385" max="14385" width="8.28515625" customWidth="1"/>
    <col min="14386" max="14386" width="20.5703125" customWidth="1"/>
    <col min="14387" max="14387" width="18.42578125" customWidth="1"/>
    <col min="14388" max="14388" width="18.5703125" customWidth="1"/>
    <col min="14389" max="14389" width="18.140625" customWidth="1"/>
    <col min="14390" max="14390" width="17.7109375" customWidth="1"/>
    <col min="14391" max="14391" width="19.28515625" customWidth="1"/>
    <col min="14392" max="14392" width="15.140625" customWidth="1"/>
    <col min="14393" max="14393" width="16.7109375" customWidth="1"/>
    <col min="14394" max="14394" width="18" customWidth="1"/>
    <col min="14395" max="14395" width="16.7109375" customWidth="1"/>
    <col min="14396" max="14396" width="10.42578125" customWidth="1"/>
    <col min="14397" max="14397" width="11.5703125" customWidth="1"/>
    <col min="14399" max="14399" width="13.7109375" customWidth="1"/>
    <col min="14594" max="14594" width="11.28515625" customWidth="1"/>
    <col min="14595" max="14595" width="11.85546875" customWidth="1"/>
    <col min="14596" max="14596" width="14.28515625" customWidth="1"/>
    <col min="14597" max="14597" width="14" customWidth="1"/>
    <col min="14598" max="14599" width="15" customWidth="1"/>
    <col min="14600" max="14600" width="14.140625" customWidth="1"/>
    <col min="14601" max="14601" width="16.140625" customWidth="1"/>
    <col min="14602" max="14602" width="15.28515625" customWidth="1"/>
    <col min="14603" max="14603" width="16.7109375" customWidth="1"/>
    <col min="14604" max="14604" width="8.5703125" customWidth="1"/>
    <col min="14605" max="14606" width="8" customWidth="1"/>
    <col min="14607" max="14607" width="10.28515625" customWidth="1"/>
    <col min="14608" max="14608" width="8.5703125" customWidth="1"/>
    <col min="14609" max="14610" width="11.5703125" customWidth="1"/>
    <col min="14611" max="14611" width="8.85546875" customWidth="1"/>
    <col min="14612" max="14612" width="10.85546875" customWidth="1"/>
    <col min="14613" max="14613" width="19.85546875" customWidth="1"/>
    <col min="14614" max="14614" width="11.42578125" customWidth="1"/>
    <col min="14615" max="14615" width="9.5703125" customWidth="1"/>
    <col min="14616" max="14616" width="13.140625" customWidth="1"/>
    <col min="14617" max="14617" width="12.42578125" customWidth="1"/>
    <col min="14618" max="14618" width="12" customWidth="1"/>
    <col min="14619" max="14619" width="13.28515625" customWidth="1"/>
    <col min="14620" max="14620" width="9.42578125" customWidth="1"/>
    <col min="14622" max="14622" width="10.5703125" customWidth="1"/>
    <col min="14626" max="14626" width="10.7109375" customWidth="1"/>
    <col min="14627" max="14627" width="6.7109375" customWidth="1"/>
    <col min="14628" max="14628" width="11" customWidth="1"/>
    <col min="14629" max="14629" width="10.7109375" customWidth="1"/>
    <col min="14630" max="14630" width="13.85546875" customWidth="1"/>
    <col min="14631" max="14631" width="11.28515625" customWidth="1"/>
    <col min="14632" max="14632" width="12.140625" customWidth="1"/>
    <col min="14633" max="14633" width="15" customWidth="1"/>
    <col min="14634" max="14634" width="13.7109375" customWidth="1"/>
    <col min="14635" max="14635" width="13.5703125" customWidth="1"/>
    <col min="14636" max="14636" width="12.7109375" customWidth="1"/>
    <col min="14637" max="14637" width="12.140625" customWidth="1"/>
    <col min="14638" max="14638" width="13.42578125" customWidth="1"/>
    <col min="14639" max="14639" width="11.5703125" customWidth="1"/>
    <col min="14640" max="14640" width="10.28515625" customWidth="1"/>
    <col min="14641" max="14641" width="8.28515625" customWidth="1"/>
    <col min="14642" max="14642" width="20.5703125" customWidth="1"/>
    <col min="14643" max="14643" width="18.42578125" customWidth="1"/>
    <col min="14644" max="14644" width="18.5703125" customWidth="1"/>
    <col min="14645" max="14645" width="18.140625" customWidth="1"/>
    <col min="14646" max="14646" width="17.7109375" customWidth="1"/>
    <col min="14647" max="14647" width="19.28515625" customWidth="1"/>
    <col min="14648" max="14648" width="15.140625" customWidth="1"/>
    <col min="14649" max="14649" width="16.7109375" customWidth="1"/>
    <col min="14650" max="14650" width="18" customWidth="1"/>
    <col min="14651" max="14651" width="16.7109375" customWidth="1"/>
    <col min="14652" max="14652" width="10.42578125" customWidth="1"/>
    <col min="14653" max="14653" width="11.5703125" customWidth="1"/>
    <col min="14655" max="14655" width="13.7109375" customWidth="1"/>
    <col min="14850" max="14850" width="11.28515625" customWidth="1"/>
    <col min="14851" max="14851" width="11.85546875" customWidth="1"/>
    <col min="14852" max="14852" width="14.28515625" customWidth="1"/>
    <col min="14853" max="14853" width="14" customWidth="1"/>
    <col min="14854" max="14855" width="15" customWidth="1"/>
    <col min="14856" max="14856" width="14.140625" customWidth="1"/>
    <col min="14857" max="14857" width="16.140625" customWidth="1"/>
    <col min="14858" max="14858" width="15.28515625" customWidth="1"/>
    <col min="14859" max="14859" width="16.7109375" customWidth="1"/>
    <col min="14860" max="14860" width="8.5703125" customWidth="1"/>
    <col min="14861" max="14862" width="8" customWidth="1"/>
    <col min="14863" max="14863" width="10.28515625" customWidth="1"/>
    <col min="14864" max="14864" width="8.5703125" customWidth="1"/>
    <col min="14865" max="14866" width="11.5703125" customWidth="1"/>
    <col min="14867" max="14867" width="8.85546875" customWidth="1"/>
    <col min="14868" max="14868" width="10.85546875" customWidth="1"/>
    <col min="14869" max="14869" width="19.85546875" customWidth="1"/>
    <col min="14870" max="14870" width="11.42578125" customWidth="1"/>
    <col min="14871" max="14871" width="9.5703125" customWidth="1"/>
    <col min="14872" max="14872" width="13.140625" customWidth="1"/>
    <col min="14873" max="14873" width="12.42578125" customWidth="1"/>
    <col min="14874" max="14874" width="12" customWidth="1"/>
    <col min="14875" max="14875" width="13.28515625" customWidth="1"/>
    <col min="14876" max="14876" width="9.42578125" customWidth="1"/>
    <col min="14878" max="14878" width="10.5703125" customWidth="1"/>
    <col min="14882" max="14882" width="10.7109375" customWidth="1"/>
    <col min="14883" max="14883" width="6.7109375" customWidth="1"/>
    <col min="14884" max="14884" width="11" customWidth="1"/>
    <col min="14885" max="14885" width="10.7109375" customWidth="1"/>
    <col min="14886" max="14886" width="13.85546875" customWidth="1"/>
    <col min="14887" max="14887" width="11.28515625" customWidth="1"/>
    <col min="14888" max="14888" width="12.140625" customWidth="1"/>
    <col min="14889" max="14889" width="15" customWidth="1"/>
    <col min="14890" max="14890" width="13.7109375" customWidth="1"/>
    <col min="14891" max="14891" width="13.5703125" customWidth="1"/>
    <col min="14892" max="14892" width="12.7109375" customWidth="1"/>
    <col min="14893" max="14893" width="12.140625" customWidth="1"/>
    <col min="14894" max="14894" width="13.42578125" customWidth="1"/>
    <col min="14895" max="14895" width="11.5703125" customWidth="1"/>
    <col min="14896" max="14896" width="10.28515625" customWidth="1"/>
    <col min="14897" max="14897" width="8.28515625" customWidth="1"/>
    <col min="14898" max="14898" width="20.5703125" customWidth="1"/>
    <col min="14899" max="14899" width="18.42578125" customWidth="1"/>
    <col min="14900" max="14900" width="18.5703125" customWidth="1"/>
    <col min="14901" max="14901" width="18.140625" customWidth="1"/>
    <col min="14902" max="14902" width="17.7109375" customWidth="1"/>
    <col min="14903" max="14903" width="19.28515625" customWidth="1"/>
    <col min="14904" max="14904" width="15.140625" customWidth="1"/>
    <col min="14905" max="14905" width="16.7109375" customWidth="1"/>
    <col min="14906" max="14906" width="18" customWidth="1"/>
    <col min="14907" max="14907" width="16.7109375" customWidth="1"/>
    <col min="14908" max="14908" width="10.42578125" customWidth="1"/>
    <col min="14909" max="14909" width="11.5703125" customWidth="1"/>
    <col min="14911" max="14911" width="13.7109375" customWidth="1"/>
    <col min="15106" max="15106" width="11.28515625" customWidth="1"/>
    <col min="15107" max="15107" width="11.85546875" customWidth="1"/>
    <col min="15108" max="15108" width="14.28515625" customWidth="1"/>
    <col min="15109" max="15109" width="14" customWidth="1"/>
    <col min="15110" max="15111" width="15" customWidth="1"/>
    <col min="15112" max="15112" width="14.140625" customWidth="1"/>
    <col min="15113" max="15113" width="16.140625" customWidth="1"/>
    <col min="15114" max="15114" width="15.28515625" customWidth="1"/>
    <col min="15115" max="15115" width="16.7109375" customWidth="1"/>
    <col min="15116" max="15116" width="8.5703125" customWidth="1"/>
    <col min="15117" max="15118" width="8" customWidth="1"/>
    <col min="15119" max="15119" width="10.28515625" customWidth="1"/>
    <col min="15120" max="15120" width="8.5703125" customWidth="1"/>
    <col min="15121" max="15122" width="11.5703125" customWidth="1"/>
    <col min="15123" max="15123" width="8.85546875" customWidth="1"/>
    <col min="15124" max="15124" width="10.85546875" customWidth="1"/>
    <col min="15125" max="15125" width="19.85546875" customWidth="1"/>
    <col min="15126" max="15126" width="11.42578125" customWidth="1"/>
    <col min="15127" max="15127" width="9.5703125" customWidth="1"/>
    <col min="15128" max="15128" width="13.140625" customWidth="1"/>
    <col min="15129" max="15129" width="12.42578125" customWidth="1"/>
    <col min="15130" max="15130" width="12" customWidth="1"/>
    <col min="15131" max="15131" width="13.28515625" customWidth="1"/>
    <col min="15132" max="15132" width="9.42578125" customWidth="1"/>
    <col min="15134" max="15134" width="10.5703125" customWidth="1"/>
    <col min="15138" max="15138" width="10.7109375" customWidth="1"/>
    <col min="15139" max="15139" width="6.7109375" customWidth="1"/>
    <col min="15140" max="15140" width="11" customWidth="1"/>
    <col min="15141" max="15141" width="10.7109375" customWidth="1"/>
    <col min="15142" max="15142" width="13.85546875" customWidth="1"/>
    <col min="15143" max="15143" width="11.28515625" customWidth="1"/>
    <col min="15144" max="15144" width="12.140625" customWidth="1"/>
    <col min="15145" max="15145" width="15" customWidth="1"/>
    <col min="15146" max="15146" width="13.7109375" customWidth="1"/>
    <col min="15147" max="15147" width="13.5703125" customWidth="1"/>
    <col min="15148" max="15148" width="12.7109375" customWidth="1"/>
    <col min="15149" max="15149" width="12.140625" customWidth="1"/>
    <col min="15150" max="15150" width="13.42578125" customWidth="1"/>
    <col min="15151" max="15151" width="11.5703125" customWidth="1"/>
    <col min="15152" max="15152" width="10.28515625" customWidth="1"/>
    <col min="15153" max="15153" width="8.28515625" customWidth="1"/>
    <col min="15154" max="15154" width="20.5703125" customWidth="1"/>
    <col min="15155" max="15155" width="18.42578125" customWidth="1"/>
    <col min="15156" max="15156" width="18.5703125" customWidth="1"/>
    <col min="15157" max="15157" width="18.140625" customWidth="1"/>
    <col min="15158" max="15158" width="17.7109375" customWidth="1"/>
    <col min="15159" max="15159" width="19.28515625" customWidth="1"/>
    <col min="15160" max="15160" width="15.140625" customWidth="1"/>
    <col min="15161" max="15161" width="16.7109375" customWidth="1"/>
    <col min="15162" max="15162" width="18" customWidth="1"/>
    <col min="15163" max="15163" width="16.7109375" customWidth="1"/>
    <col min="15164" max="15164" width="10.42578125" customWidth="1"/>
    <col min="15165" max="15165" width="11.5703125" customWidth="1"/>
    <col min="15167" max="15167" width="13.7109375" customWidth="1"/>
    <col min="15362" max="15362" width="11.28515625" customWidth="1"/>
    <col min="15363" max="15363" width="11.85546875" customWidth="1"/>
    <col min="15364" max="15364" width="14.28515625" customWidth="1"/>
    <col min="15365" max="15365" width="14" customWidth="1"/>
    <col min="15366" max="15367" width="15" customWidth="1"/>
    <col min="15368" max="15368" width="14.140625" customWidth="1"/>
    <col min="15369" max="15369" width="16.140625" customWidth="1"/>
    <col min="15370" max="15370" width="15.28515625" customWidth="1"/>
    <col min="15371" max="15371" width="16.7109375" customWidth="1"/>
    <col min="15372" max="15372" width="8.5703125" customWidth="1"/>
    <col min="15373" max="15374" width="8" customWidth="1"/>
    <col min="15375" max="15375" width="10.28515625" customWidth="1"/>
    <col min="15376" max="15376" width="8.5703125" customWidth="1"/>
    <col min="15377" max="15378" width="11.5703125" customWidth="1"/>
    <col min="15379" max="15379" width="8.85546875" customWidth="1"/>
    <col min="15380" max="15380" width="10.85546875" customWidth="1"/>
    <col min="15381" max="15381" width="19.85546875" customWidth="1"/>
    <col min="15382" max="15382" width="11.42578125" customWidth="1"/>
    <col min="15383" max="15383" width="9.5703125" customWidth="1"/>
    <col min="15384" max="15384" width="13.140625" customWidth="1"/>
    <col min="15385" max="15385" width="12.42578125" customWidth="1"/>
    <col min="15386" max="15386" width="12" customWidth="1"/>
    <col min="15387" max="15387" width="13.28515625" customWidth="1"/>
    <col min="15388" max="15388" width="9.42578125" customWidth="1"/>
    <col min="15390" max="15390" width="10.5703125" customWidth="1"/>
    <col min="15394" max="15394" width="10.7109375" customWidth="1"/>
    <col min="15395" max="15395" width="6.7109375" customWidth="1"/>
    <col min="15396" max="15396" width="11" customWidth="1"/>
    <col min="15397" max="15397" width="10.7109375" customWidth="1"/>
    <col min="15398" max="15398" width="13.85546875" customWidth="1"/>
    <col min="15399" max="15399" width="11.28515625" customWidth="1"/>
    <col min="15400" max="15400" width="12.140625" customWidth="1"/>
    <col min="15401" max="15401" width="15" customWidth="1"/>
    <col min="15402" max="15402" width="13.7109375" customWidth="1"/>
    <col min="15403" max="15403" width="13.5703125" customWidth="1"/>
    <col min="15404" max="15404" width="12.7109375" customWidth="1"/>
    <col min="15405" max="15405" width="12.140625" customWidth="1"/>
    <col min="15406" max="15406" width="13.42578125" customWidth="1"/>
    <col min="15407" max="15407" width="11.5703125" customWidth="1"/>
    <col min="15408" max="15408" width="10.28515625" customWidth="1"/>
    <col min="15409" max="15409" width="8.28515625" customWidth="1"/>
    <col min="15410" max="15410" width="20.5703125" customWidth="1"/>
    <col min="15411" max="15411" width="18.42578125" customWidth="1"/>
    <col min="15412" max="15412" width="18.5703125" customWidth="1"/>
    <col min="15413" max="15413" width="18.140625" customWidth="1"/>
    <col min="15414" max="15414" width="17.7109375" customWidth="1"/>
    <col min="15415" max="15415" width="19.28515625" customWidth="1"/>
    <col min="15416" max="15416" width="15.140625" customWidth="1"/>
    <col min="15417" max="15417" width="16.7109375" customWidth="1"/>
    <col min="15418" max="15418" width="18" customWidth="1"/>
    <col min="15419" max="15419" width="16.7109375" customWidth="1"/>
    <col min="15420" max="15420" width="10.42578125" customWidth="1"/>
    <col min="15421" max="15421" width="11.5703125" customWidth="1"/>
    <col min="15423" max="15423" width="13.7109375" customWidth="1"/>
    <col min="15618" max="15618" width="11.28515625" customWidth="1"/>
    <col min="15619" max="15619" width="11.85546875" customWidth="1"/>
    <col min="15620" max="15620" width="14.28515625" customWidth="1"/>
    <col min="15621" max="15621" width="14" customWidth="1"/>
    <col min="15622" max="15623" width="15" customWidth="1"/>
    <col min="15624" max="15624" width="14.140625" customWidth="1"/>
    <col min="15625" max="15625" width="16.140625" customWidth="1"/>
    <col min="15626" max="15626" width="15.28515625" customWidth="1"/>
    <col min="15627" max="15627" width="16.7109375" customWidth="1"/>
    <col min="15628" max="15628" width="8.5703125" customWidth="1"/>
    <col min="15629" max="15630" width="8" customWidth="1"/>
    <col min="15631" max="15631" width="10.28515625" customWidth="1"/>
    <col min="15632" max="15632" width="8.5703125" customWidth="1"/>
    <col min="15633" max="15634" width="11.5703125" customWidth="1"/>
    <col min="15635" max="15635" width="8.85546875" customWidth="1"/>
    <col min="15636" max="15636" width="10.85546875" customWidth="1"/>
    <col min="15637" max="15637" width="19.85546875" customWidth="1"/>
    <col min="15638" max="15638" width="11.42578125" customWidth="1"/>
    <col min="15639" max="15639" width="9.5703125" customWidth="1"/>
    <col min="15640" max="15640" width="13.140625" customWidth="1"/>
    <col min="15641" max="15641" width="12.42578125" customWidth="1"/>
    <col min="15642" max="15642" width="12" customWidth="1"/>
    <col min="15643" max="15643" width="13.28515625" customWidth="1"/>
    <col min="15644" max="15644" width="9.42578125" customWidth="1"/>
    <col min="15646" max="15646" width="10.5703125" customWidth="1"/>
    <col min="15650" max="15650" width="10.7109375" customWidth="1"/>
    <col min="15651" max="15651" width="6.7109375" customWidth="1"/>
    <col min="15652" max="15652" width="11" customWidth="1"/>
    <col min="15653" max="15653" width="10.7109375" customWidth="1"/>
    <col min="15654" max="15654" width="13.85546875" customWidth="1"/>
    <col min="15655" max="15655" width="11.28515625" customWidth="1"/>
    <col min="15656" max="15656" width="12.140625" customWidth="1"/>
    <col min="15657" max="15657" width="15" customWidth="1"/>
    <col min="15658" max="15658" width="13.7109375" customWidth="1"/>
    <col min="15659" max="15659" width="13.5703125" customWidth="1"/>
    <col min="15660" max="15660" width="12.7109375" customWidth="1"/>
    <col min="15661" max="15661" width="12.140625" customWidth="1"/>
    <col min="15662" max="15662" width="13.42578125" customWidth="1"/>
    <col min="15663" max="15663" width="11.5703125" customWidth="1"/>
    <col min="15664" max="15664" width="10.28515625" customWidth="1"/>
    <col min="15665" max="15665" width="8.28515625" customWidth="1"/>
    <col min="15666" max="15666" width="20.5703125" customWidth="1"/>
    <col min="15667" max="15667" width="18.42578125" customWidth="1"/>
    <col min="15668" max="15668" width="18.5703125" customWidth="1"/>
    <col min="15669" max="15669" width="18.140625" customWidth="1"/>
    <col min="15670" max="15670" width="17.7109375" customWidth="1"/>
    <col min="15671" max="15671" width="19.28515625" customWidth="1"/>
    <col min="15672" max="15672" width="15.140625" customWidth="1"/>
    <col min="15673" max="15673" width="16.7109375" customWidth="1"/>
    <col min="15674" max="15674" width="18" customWidth="1"/>
    <col min="15675" max="15675" width="16.7109375" customWidth="1"/>
    <col min="15676" max="15676" width="10.42578125" customWidth="1"/>
    <col min="15677" max="15677" width="11.5703125" customWidth="1"/>
    <col min="15679" max="15679" width="13.7109375" customWidth="1"/>
    <col min="15874" max="15874" width="11.28515625" customWidth="1"/>
    <col min="15875" max="15875" width="11.85546875" customWidth="1"/>
    <col min="15876" max="15876" width="14.28515625" customWidth="1"/>
    <col min="15877" max="15877" width="14" customWidth="1"/>
    <col min="15878" max="15879" width="15" customWidth="1"/>
    <col min="15880" max="15880" width="14.140625" customWidth="1"/>
    <col min="15881" max="15881" width="16.140625" customWidth="1"/>
    <col min="15882" max="15882" width="15.28515625" customWidth="1"/>
    <col min="15883" max="15883" width="16.7109375" customWidth="1"/>
    <col min="15884" max="15884" width="8.5703125" customWidth="1"/>
    <col min="15885" max="15886" width="8" customWidth="1"/>
    <col min="15887" max="15887" width="10.28515625" customWidth="1"/>
    <col min="15888" max="15888" width="8.5703125" customWidth="1"/>
    <col min="15889" max="15890" width="11.5703125" customWidth="1"/>
    <col min="15891" max="15891" width="8.85546875" customWidth="1"/>
    <col min="15892" max="15892" width="10.85546875" customWidth="1"/>
    <col min="15893" max="15893" width="19.85546875" customWidth="1"/>
    <col min="15894" max="15894" width="11.42578125" customWidth="1"/>
    <col min="15895" max="15895" width="9.5703125" customWidth="1"/>
    <col min="15896" max="15896" width="13.140625" customWidth="1"/>
    <col min="15897" max="15897" width="12.42578125" customWidth="1"/>
    <col min="15898" max="15898" width="12" customWidth="1"/>
    <col min="15899" max="15899" width="13.28515625" customWidth="1"/>
    <col min="15900" max="15900" width="9.42578125" customWidth="1"/>
    <col min="15902" max="15902" width="10.5703125" customWidth="1"/>
    <col min="15906" max="15906" width="10.7109375" customWidth="1"/>
    <col min="15907" max="15907" width="6.7109375" customWidth="1"/>
    <col min="15908" max="15908" width="11" customWidth="1"/>
    <col min="15909" max="15909" width="10.7109375" customWidth="1"/>
    <col min="15910" max="15910" width="13.85546875" customWidth="1"/>
    <col min="15911" max="15911" width="11.28515625" customWidth="1"/>
    <col min="15912" max="15912" width="12.140625" customWidth="1"/>
    <col min="15913" max="15913" width="15" customWidth="1"/>
    <col min="15914" max="15914" width="13.7109375" customWidth="1"/>
    <col min="15915" max="15915" width="13.5703125" customWidth="1"/>
    <col min="15916" max="15916" width="12.7109375" customWidth="1"/>
    <col min="15917" max="15917" width="12.140625" customWidth="1"/>
    <col min="15918" max="15918" width="13.42578125" customWidth="1"/>
    <col min="15919" max="15919" width="11.5703125" customWidth="1"/>
    <col min="15920" max="15920" width="10.28515625" customWidth="1"/>
    <col min="15921" max="15921" width="8.28515625" customWidth="1"/>
    <col min="15922" max="15922" width="20.5703125" customWidth="1"/>
    <col min="15923" max="15923" width="18.42578125" customWidth="1"/>
    <col min="15924" max="15924" width="18.5703125" customWidth="1"/>
    <col min="15925" max="15925" width="18.140625" customWidth="1"/>
    <col min="15926" max="15926" width="17.7109375" customWidth="1"/>
    <col min="15927" max="15927" width="19.28515625" customWidth="1"/>
    <col min="15928" max="15928" width="15.140625" customWidth="1"/>
    <col min="15929" max="15929" width="16.7109375" customWidth="1"/>
    <col min="15930" max="15930" width="18" customWidth="1"/>
    <col min="15931" max="15931" width="16.7109375" customWidth="1"/>
    <col min="15932" max="15932" width="10.42578125" customWidth="1"/>
    <col min="15933" max="15933" width="11.5703125" customWidth="1"/>
    <col min="15935" max="15935" width="13.7109375" customWidth="1"/>
    <col min="16130" max="16130" width="11.28515625" customWidth="1"/>
    <col min="16131" max="16131" width="11.85546875" customWidth="1"/>
    <col min="16132" max="16132" width="14.28515625" customWidth="1"/>
    <col min="16133" max="16133" width="14" customWidth="1"/>
    <col min="16134" max="16135" width="15" customWidth="1"/>
    <col min="16136" max="16136" width="14.140625" customWidth="1"/>
    <col min="16137" max="16137" width="16.140625" customWidth="1"/>
    <col min="16138" max="16138" width="15.28515625" customWidth="1"/>
    <col min="16139" max="16139" width="16.7109375" customWidth="1"/>
    <col min="16140" max="16140" width="8.5703125" customWidth="1"/>
    <col min="16141" max="16142" width="8" customWidth="1"/>
    <col min="16143" max="16143" width="10.28515625" customWidth="1"/>
    <col min="16144" max="16144" width="8.5703125" customWidth="1"/>
    <col min="16145" max="16146" width="11.5703125" customWidth="1"/>
    <col min="16147" max="16147" width="8.85546875" customWidth="1"/>
    <col min="16148" max="16148" width="10.85546875" customWidth="1"/>
    <col min="16149" max="16149" width="19.85546875" customWidth="1"/>
    <col min="16150" max="16150" width="11.42578125" customWidth="1"/>
    <col min="16151" max="16151" width="9.5703125" customWidth="1"/>
    <col min="16152" max="16152" width="13.140625" customWidth="1"/>
    <col min="16153" max="16153" width="12.42578125" customWidth="1"/>
    <col min="16154" max="16154" width="12" customWidth="1"/>
    <col min="16155" max="16155" width="13.28515625" customWidth="1"/>
    <col min="16156" max="16156" width="9.42578125" customWidth="1"/>
    <col min="16158" max="16158" width="10.5703125" customWidth="1"/>
    <col min="16162" max="16162" width="10.7109375" customWidth="1"/>
    <col min="16163" max="16163" width="6.7109375" customWidth="1"/>
    <col min="16164" max="16164" width="11" customWidth="1"/>
    <col min="16165" max="16165" width="10.7109375" customWidth="1"/>
    <col min="16166" max="16166" width="13.85546875" customWidth="1"/>
    <col min="16167" max="16167" width="11.28515625" customWidth="1"/>
    <col min="16168" max="16168" width="12.140625" customWidth="1"/>
    <col min="16169" max="16169" width="15" customWidth="1"/>
    <col min="16170" max="16170" width="13.7109375" customWidth="1"/>
    <col min="16171" max="16171" width="13.5703125" customWidth="1"/>
    <col min="16172" max="16172" width="12.7109375" customWidth="1"/>
    <col min="16173" max="16173" width="12.140625" customWidth="1"/>
    <col min="16174" max="16174" width="13.42578125" customWidth="1"/>
    <col min="16175" max="16175" width="11.5703125" customWidth="1"/>
    <col min="16176" max="16176" width="10.28515625" customWidth="1"/>
    <col min="16177" max="16177" width="8.28515625" customWidth="1"/>
    <col min="16178" max="16178" width="20.5703125" customWidth="1"/>
    <col min="16179" max="16179" width="18.42578125" customWidth="1"/>
    <col min="16180" max="16180" width="18.5703125" customWidth="1"/>
    <col min="16181" max="16181" width="18.140625" customWidth="1"/>
    <col min="16182" max="16182" width="17.7109375" customWidth="1"/>
    <col min="16183" max="16183" width="19.28515625" customWidth="1"/>
    <col min="16184" max="16184" width="15.140625" customWidth="1"/>
    <col min="16185" max="16185" width="16.7109375" customWidth="1"/>
    <col min="16186" max="16186" width="18" customWidth="1"/>
    <col min="16187" max="16187" width="16.7109375" customWidth="1"/>
    <col min="16188" max="16188" width="10.42578125" customWidth="1"/>
    <col min="16189" max="16189" width="11.5703125" customWidth="1"/>
    <col min="16191" max="16191" width="13.7109375" customWidth="1"/>
  </cols>
  <sheetData>
    <row r="1" spans="2:65" ht="39.75" customHeight="1">
      <c r="B1" s="1179" t="s">
        <v>312</v>
      </c>
      <c r="C1" s="1179"/>
      <c r="D1" s="1179"/>
      <c r="E1" s="1179"/>
      <c r="F1" s="1179"/>
      <c r="G1" s="1179"/>
      <c r="H1" s="1179"/>
      <c r="I1" s="1179"/>
      <c r="J1" s="1179"/>
      <c r="K1" s="1179"/>
      <c r="L1" s="1179"/>
      <c r="M1" s="351"/>
      <c r="N1" s="351"/>
      <c r="O1" s="351"/>
      <c r="P1" s="351"/>
      <c r="Q1" s="1"/>
      <c r="R1" s="1180" t="s">
        <v>313</v>
      </c>
      <c r="S1" s="1180"/>
      <c r="T1" s="1180"/>
      <c r="U1" s="1180"/>
      <c r="V1" s="1180"/>
      <c r="W1" s="1180"/>
      <c r="X1" s="1180"/>
      <c r="Y1" s="1180"/>
      <c r="Z1" s="1180"/>
      <c r="AA1" s="1180"/>
      <c r="AB1" s="1180"/>
      <c r="AC1" s="1180"/>
      <c r="AD1" s="1180"/>
      <c r="AE1" s="1180"/>
      <c r="AF1" s="1180"/>
      <c r="AG1" s="1180"/>
      <c r="AH1" s="1180"/>
      <c r="AI1" s="352"/>
      <c r="AJ1" s="1179" t="s">
        <v>314</v>
      </c>
      <c r="AK1" s="1179"/>
      <c r="AL1" s="1179"/>
      <c r="AM1" s="1179"/>
      <c r="AN1" s="1179"/>
      <c r="AO1" s="1179"/>
      <c r="AP1" s="1179"/>
      <c r="AQ1" s="1179"/>
      <c r="AR1" s="1179"/>
      <c r="AS1" s="1179"/>
      <c r="AT1" s="1179"/>
      <c r="AU1" s="1179"/>
      <c r="AV1" s="1179"/>
      <c r="AW1" s="1179"/>
      <c r="AX1" s="1179"/>
      <c r="AY1" s="1"/>
      <c r="AZ1" s="1179" t="s">
        <v>68</v>
      </c>
      <c r="BA1" s="1179"/>
      <c r="BB1" s="1179"/>
      <c r="BC1" s="1179"/>
      <c r="BD1" s="1179"/>
      <c r="BE1" s="1179"/>
      <c r="BF1" s="1179"/>
      <c r="BG1" s="1179"/>
      <c r="BH1" s="1179"/>
      <c r="BI1" s="1179"/>
      <c r="BJ1" s="1179"/>
      <c r="BK1" s="1179"/>
      <c r="BL1" s="1"/>
      <c r="BM1" s="1"/>
    </row>
    <row r="2" spans="2:65" ht="36.75" customHeight="1">
      <c r="B2" s="874" t="s">
        <v>26</v>
      </c>
      <c r="C2" s="874"/>
      <c r="D2" s="874"/>
      <c r="E2" s="874"/>
      <c r="F2" s="874"/>
      <c r="G2" s="874"/>
      <c r="H2" s="874"/>
      <c r="I2" s="874"/>
      <c r="J2" s="874" t="s">
        <v>45</v>
      </c>
      <c r="K2" s="874"/>
      <c r="L2" s="874"/>
      <c r="M2" s="874"/>
      <c r="N2" s="874"/>
      <c r="O2" s="874"/>
      <c r="P2" s="874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824" t="s">
        <v>122</v>
      </c>
      <c r="AG2" s="824"/>
      <c r="AH2" s="824"/>
      <c r="AI2" s="346"/>
      <c r="AJ2" s="967" t="s">
        <v>124</v>
      </c>
      <c r="AK2" s="967"/>
      <c r="AL2" s="967"/>
      <c r="AM2" s="967"/>
      <c r="AN2" s="967"/>
      <c r="AO2" s="967"/>
      <c r="AP2" s="967"/>
      <c r="AQ2" s="967"/>
      <c r="AR2" s="967"/>
      <c r="AS2" s="967"/>
      <c r="AT2" s="967"/>
      <c r="AU2" s="967"/>
      <c r="AV2" s="967"/>
      <c r="AW2" s="967"/>
      <c r="AX2" s="967"/>
      <c r="AY2" s="353"/>
      <c r="AZ2" s="874" t="s">
        <v>26</v>
      </c>
      <c r="BA2" s="874"/>
      <c r="BB2" s="874"/>
      <c r="BC2" s="874"/>
      <c r="BD2" s="874"/>
      <c r="BE2" s="874"/>
      <c r="BF2" s="874"/>
      <c r="BG2" s="874"/>
      <c r="BH2" s="874"/>
      <c r="BI2" s="874"/>
      <c r="BJ2" s="874"/>
      <c r="BK2" s="874"/>
      <c r="BL2" s="353"/>
      <c r="BM2" s="353"/>
    </row>
    <row r="3" spans="2:65" ht="48" customHeight="1">
      <c r="B3" s="819" t="s">
        <v>99</v>
      </c>
      <c r="C3" s="819"/>
      <c r="D3" s="819"/>
      <c r="E3" s="819"/>
      <c r="F3" s="819"/>
      <c r="G3" s="819"/>
      <c r="H3" s="819"/>
      <c r="I3" s="819"/>
      <c r="J3" s="819" t="s">
        <v>95</v>
      </c>
      <c r="K3" s="819"/>
      <c r="L3" s="819"/>
      <c r="M3" s="819"/>
      <c r="N3" s="819"/>
      <c r="O3" s="819"/>
      <c r="P3" s="819"/>
      <c r="Q3" s="1"/>
      <c r="R3" s="1182" t="s">
        <v>5</v>
      </c>
      <c r="S3" s="1183" t="s">
        <v>6</v>
      </c>
      <c r="T3" s="1181" t="s">
        <v>85</v>
      </c>
      <c r="U3" s="1184" t="s">
        <v>84</v>
      </c>
      <c r="V3" s="1182" t="s">
        <v>8</v>
      </c>
      <c r="W3" s="1182"/>
      <c r="X3" s="1182"/>
      <c r="Y3" s="1182"/>
      <c r="Z3" s="1182"/>
      <c r="AA3" s="1181" t="s">
        <v>213</v>
      </c>
      <c r="AB3" s="1181"/>
      <c r="AC3" s="1182" t="s">
        <v>214</v>
      </c>
      <c r="AD3" s="1182"/>
      <c r="AE3" s="1181" t="s">
        <v>32</v>
      </c>
      <c r="AF3" s="1181"/>
      <c r="AG3" s="1181" t="s">
        <v>315</v>
      </c>
      <c r="AH3" s="1181"/>
      <c r="AI3" s="354"/>
      <c r="AJ3" s="1177" t="s">
        <v>95</v>
      </c>
      <c r="AK3" s="1177"/>
      <c r="AL3" s="1177"/>
      <c r="AM3" s="1177"/>
      <c r="AN3" s="1177"/>
      <c r="AO3" s="1177"/>
      <c r="AP3" s="1177"/>
      <c r="AQ3" s="1177"/>
      <c r="AR3" s="1177"/>
      <c r="AS3" s="1177"/>
      <c r="AT3" s="1177"/>
      <c r="AU3" s="1177"/>
      <c r="AV3" s="1177"/>
      <c r="AW3" s="1177"/>
      <c r="AX3" s="1177"/>
      <c r="AY3" s="353"/>
      <c r="AZ3" s="819" t="s">
        <v>44</v>
      </c>
      <c r="BA3" s="819"/>
      <c r="BB3" s="819"/>
      <c r="BC3" s="819"/>
      <c r="BD3" s="819"/>
      <c r="BE3" s="819"/>
      <c r="BF3" s="819"/>
      <c r="BG3" s="819"/>
      <c r="BH3" s="819"/>
      <c r="BI3" s="819"/>
      <c r="BJ3" s="819"/>
      <c r="BK3" s="819"/>
      <c r="BL3" s="353"/>
      <c r="BM3" s="353"/>
    </row>
    <row r="4" spans="2:65" ht="53.25" customHeight="1">
      <c r="B4" s="874" t="s">
        <v>100</v>
      </c>
      <c r="C4" s="874"/>
      <c r="D4" s="874"/>
      <c r="E4" s="874"/>
      <c r="F4" s="874"/>
      <c r="G4" s="874"/>
      <c r="H4" s="874"/>
      <c r="I4" s="874"/>
      <c r="J4" s="819" t="s">
        <v>101</v>
      </c>
      <c r="K4" s="819"/>
      <c r="L4" s="819"/>
      <c r="M4" s="819"/>
      <c r="N4" s="819"/>
      <c r="O4" s="819"/>
      <c r="P4" s="819"/>
      <c r="Q4" s="1"/>
      <c r="R4" s="1182"/>
      <c r="S4" s="1183"/>
      <c r="T4" s="1181"/>
      <c r="U4" s="1184"/>
      <c r="V4" s="1181" t="s">
        <v>316</v>
      </c>
      <c r="W4" s="1181"/>
      <c r="X4" s="355" t="s">
        <v>103</v>
      </c>
      <c r="Y4" s="355" t="s">
        <v>104</v>
      </c>
      <c r="Z4" s="355" t="s">
        <v>33</v>
      </c>
      <c r="AA4" s="1181"/>
      <c r="AB4" s="1181"/>
      <c r="AC4" s="1182"/>
      <c r="AD4" s="1182"/>
      <c r="AE4" s="1181"/>
      <c r="AF4" s="1181"/>
      <c r="AG4" s="1181"/>
      <c r="AH4" s="1181"/>
      <c r="AI4" s="354"/>
      <c r="AJ4" s="1177" t="s">
        <v>125</v>
      </c>
      <c r="AK4" s="1177"/>
      <c r="AL4" s="1177"/>
      <c r="AM4" s="1177"/>
      <c r="AN4" s="1177"/>
      <c r="AO4" s="1177"/>
      <c r="AP4" s="1177"/>
      <c r="AQ4" s="1177"/>
      <c r="AR4" s="1177"/>
      <c r="AS4" s="1177"/>
      <c r="AT4" s="1177"/>
      <c r="AU4" s="1177"/>
      <c r="AV4" s="1177"/>
      <c r="AW4" s="1177"/>
      <c r="AX4" s="1177"/>
      <c r="AY4" s="356"/>
      <c r="AZ4" s="874" t="s">
        <v>317</v>
      </c>
      <c r="BA4" s="874"/>
      <c r="BB4" s="874"/>
      <c r="BC4" s="874"/>
      <c r="BD4" s="874"/>
      <c r="BE4" s="874"/>
      <c r="BF4" s="874"/>
      <c r="BG4" s="874"/>
      <c r="BH4" s="874"/>
      <c r="BI4" s="874"/>
      <c r="BJ4" s="874"/>
      <c r="BK4" s="874"/>
      <c r="BL4" s="356"/>
      <c r="BM4" s="356"/>
    </row>
    <row r="5" spans="2:65" ht="36" customHeight="1">
      <c r="B5" s="819" t="s">
        <v>78</v>
      </c>
      <c r="C5" s="819"/>
      <c r="D5" s="819"/>
      <c r="E5" s="819"/>
      <c r="F5" s="819"/>
      <c r="G5" s="819"/>
      <c r="H5" s="819"/>
      <c r="I5" s="1186"/>
      <c r="J5" s="1"/>
      <c r="K5" s="1"/>
      <c r="L5" s="1"/>
      <c r="M5" s="1"/>
      <c r="N5" s="1187" t="s">
        <v>113</v>
      </c>
      <c r="O5" s="1187"/>
      <c r="P5" s="1187"/>
      <c r="Q5" s="1"/>
      <c r="R5" s="357"/>
      <c r="S5" s="358"/>
      <c r="T5" s="22"/>
      <c r="U5" s="22"/>
      <c r="V5" s="1189"/>
      <c r="W5" s="1189"/>
      <c r="X5" s="359"/>
      <c r="Y5" s="359"/>
      <c r="Z5" s="360"/>
      <c r="AA5" s="1189"/>
      <c r="AB5" s="1189"/>
      <c r="AC5" s="1189"/>
      <c r="AD5" s="1189"/>
      <c r="AE5" s="1189"/>
      <c r="AF5" s="1189"/>
      <c r="AG5" s="1188"/>
      <c r="AH5" s="1188"/>
      <c r="AI5" s="361"/>
      <c r="AJ5" s="837"/>
      <c r="AK5" s="837"/>
      <c r="AL5" s="837"/>
      <c r="AM5" s="837"/>
      <c r="AN5" s="837"/>
      <c r="AO5" s="837"/>
      <c r="AP5" s="837"/>
      <c r="AQ5" s="837"/>
      <c r="AR5" s="837"/>
      <c r="AS5" s="837"/>
      <c r="AT5" s="837"/>
      <c r="AU5" s="837"/>
      <c r="AV5" s="837"/>
      <c r="AW5" s="837"/>
      <c r="AX5" s="837"/>
      <c r="AY5" s="356"/>
      <c r="AZ5" s="1"/>
      <c r="BA5" s="1"/>
      <c r="BB5" s="1"/>
      <c r="BC5" s="1"/>
      <c r="BD5" s="1"/>
      <c r="BE5" s="1"/>
      <c r="BF5" s="1"/>
      <c r="BG5" s="1"/>
      <c r="BH5" s="1"/>
      <c r="BI5" s="874" t="s">
        <v>110</v>
      </c>
      <c r="BJ5" s="874"/>
      <c r="BK5" s="874"/>
      <c r="BL5" s="356"/>
      <c r="BM5" s="356"/>
    </row>
    <row r="6" spans="2:65" ht="36" customHeight="1">
      <c r="B6" s="853" t="s">
        <v>5</v>
      </c>
      <c r="C6" s="853" t="s">
        <v>6</v>
      </c>
      <c r="D6" s="855" t="s">
        <v>77</v>
      </c>
      <c r="E6" s="964" t="s">
        <v>318</v>
      </c>
      <c r="F6" s="965"/>
      <c r="G6" s="965"/>
      <c r="H6" s="966"/>
      <c r="I6" s="964" t="s">
        <v>29</v>
      </c>
      <c r="J6" s="966"/>
      <c r="K6" s="855" t="s">
        <v>22</v>
      </c>
      <c r="L6" s="1185" t="s">
        <v>319</v>
      </c>
      <c r="M6" s="1185"/>
      <c r="N6" s="1185"/>
      <c r="O6" s="855" t="s">
        <v>320</v>
      </c>
      <c r="P6" s="855"/>
      <c r="Q6" s="1"/>
      <c r="R6" s="360"/>
      <c r="S6" s="360"/>
      <c r="T6" s="359"/>
      <c r="U6" s="359"/>
      <c r="V6" s="1189"/>
      <c r="W6" s="1189"/>
      <c r="X6" s="359"/>
      <c r="Y6" s="359"/>
      <c r="Z6" s="360"/>
      <c r="AA6" s="1189"/>
      <c r="AB6" s="1189"/>
      <c r="AC6" s="1189"/>
      <c r="AD6" s="1189"/>
      <c r="AE6" s="1189"/>
      <c r="AF6" s="1189"/>
      <c r="AG6" s="1189"/>
      <c r="AH6" s="1189"/>
      <c r="AI6" s="362"/>
      <c r="AJ6" s="1194"/>
      <c r="AK6" s="1194"/>
      <c r="AL6" s="1194"/>
      <c r="AM6" s="1194"/>
      <c r="AN6" s="1194"/>
      <c r="AO6" s="1194"/>
      <c r="AP6" s="1194"/>
      <c r="AQ6" s="1194"/>
      <c r="AR6" s="1194"/>
      <c r="AS6" s="1194"/>
      <c r="AT6" s="1194"/>
      <c r="AU6" s="1194"/>
      <c r="AV6" s="1194"/>
      <c r="AW6" s="1194"/>
      <c r="AX6" s="1194"/>
      <c r="AY6" s="347"/>
      <c r="AZ6" s="1185" t="s">
        <v>73</v>
      </c>
      <c r="BA6" s="1185" t="s">
        <v>6</v>
      </c>
      <c r="BB6" s="1185" t="s">
        <v>74</v>
      </c>
      <c r="BC6" s="1185"/>
      <c r="BD6" s="1185" t="s">
        <v>70</v>
      </c>
      <c r="BE6" s="1185"/>
      <c r="BF6" s="1196" t="s">
        <v>29</v>
      </c>
      <c r="BG6" s="1191"/>
      <c r="BH6" s="1185" t="s">
        <v>253</v>
      </c>
      <c r="BI6" s="1185"/>
      <c r="BJ6" s="1190" t="s">
        <v>254</v>
      </c>
      <c r="BK6" s="1191"/>
      <c r="BL6" s="347"/>
      <c r="BM6" s="347"/>
    </row>
    <row r="7" spans="2:65" ht="36" customHeight="1">
      <c r="B7" s="853"/>
      <c r="C7" s="853"/>
      <c r="D7" s="855"/>
      <c r="E7" s="363" t="s">
        <v>78</v>
      </c>
      <c r="F7" s="340" t="s">
        <v>28</v>
      </c>
      <c r="G7" s="341" t="s">
        <v>27</v>
      </c>
      <c r="H7" s="340" t="s">
        <v>72</v>
      </c>
      <c r="I7" s="341" t="s">
        <v>75</v>
      </c>
      <c r="J7" s="364" t="s">
        <v>76</v>
      </c>
      <c r="K7" s="855"/>
      <c r="L7" s="1185"/>
      <c r="M7" s="1185"/>
      <c r="N7" s="1185"/>
      <c r="O7" s="855"/>
      <c r="P7" s="855"/>
      <c r="Q7" s="1"/>
      <c r="R7" s="360"/>
      <c r="S7" s="360"/>
      <c r="T7" s="359"/>
      <c r="U7" s="359"/>
      <c r="V7" s="1189"/>
      <c r="W7" s="1189"/>
      <c r="X7" s="359"/>
      <c r="Y7" s="359"/>
      <c r="Z7" s="360"/>
      <c r="AA7" s="1189"/>
      <c r="AB7" s="1189"/>
      <c r="AC7" s="1189"/>
      <c r="AD7" s="1189"/>
      <c r="AE7" s="1189"/>
      <c r="AF7" s="1189"/>
      <c r="AG7" s="1189"/>
      <c r="AH7" s="1189"/>
      <c r="AI7" s="362"/>
      <c r="AJ7" s="965"/>
      <c r="AK7" s="965"/>
      <c r="AL7" s="965"/>
      <c r="AM7" s="965"/>
      <c r="AN7" s="965"/>
      <c r="AO7" s="965"/>
      <c r="AP7" s="965"/>
      <c r="AQ7" s="965"/>
      <c r="AR7" s="965"/>
      <c r="AS7" s="965"/>
      <c r="AT7" s="965"/>
      <c r="AU7" s="965"/>
      <c r="AV7" s="965"/>
      <c r="AW7" s="965"/>
      <c r="AX7" s="965"/>
      <c r="AY7" s="347"/>
      <c r="AZ7" s="1195"/>
      <c r="BA7" s="1185"/>
      <c r="BB7" s="365" t="s">
        <v>71</v>
      </c>
      <c r="BC7" s="365" t="s">
        <v>28</v>
      </c>
      <c r="BD7" s="365" t="s">
        <v>71</v>
      </c>
      <c r="BE7" s="365" t="s">
        <v>28</v>
      </c>
      <c r="BF7" s="365" t="s">
        <v>75</v>
      </c>
      <c r="BG7" s="365" t="s">
        <v>76</v>
      </c>
      <c r="BH7" s="1185"/>
      <c r="BI7" s="1185"/>
      <c r="BJ7" s="1192"/>
      <c r="BK7" s="1193"/>
      <c r="BL7" s="347"/>
      <c r="BM7" s="347"/>
    </row>
    <row r="8" spans="2:65" ht="36" customHeight="1">
      <c r="B8" s="27"/>
      <c r="C8" s="27"/>
      <c r="D8" s="27"/>
      <c r="E8" s="27"/>
      <c r="F8" s="27"/>
      <c r="G8" s="27"/>
      <c r="H8" s="27"/>
      <c r="I8" s="27"/>
      <c r="J8" s="27"/>
      <c r="K8" s="27"/>
      <c r="L8" s="952"/>
      <c r="M8" s="838"/>
      <c r="N8" s="878"/>
      <c r="O8" s="952"/>
      <c r="P8" s="878"/>
      <c r="Q8" s="1"/>
      <c r="R8" s="360"/>
      <c r="S8" s="360"/>
      <c r="T8" s="359"/>
      <c r="U8" s="359"/>
      <c r="V8" s="1189"/>
      <c r="W8" s="1189"/>
      <c r="X8" s="359"/>
      <c r="Y8" s="359"/>
      <c r="Z8" s="360"/>
      <c r="AA8" s="1189"/>
      <c r="AB8" s="1189"/>
      <c r="AC8" s="1189"/>
      <c r="AD8" s="1189"/>
      <c r="AE8" s="1189"/>
      <c r="AF8" s="1189"/>
      <c r="AG8" s="1189"/>
      <c r="AH8" s="1189"/>
      <c r="AI8" s="362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150" t="s">
        <v>321</v>
      </c>
      <c r="AW8" s="1150"/>
      <c r="AX8" s="1150"/>
      <c r="AY8" s="347"/>
      <c r="AZ8" s="366"/>
      <c r="BA8" s="27"/>
      <c r="BB8" s="27"/>
      <c r="BC8" s="27"/>
      <c r="BD8" s="27"/>
      <c r="BE8" s="366"/>
      <c r="BF8" s="367"/>
      <c r="BG8" s="367"/>
      <c r="BH8" s="1197"/>
      <c r="BI8" s="1197"/>
      <c r="BJ8" s="1030"/>
      <c r="BK8" s="1030"/>
      <c r="BL8" s="347"/>
      <c r="BM8" s="347"/>
    </row>
    <row r="9" spans="2:65" ht="36" customHeight="1">
      <c r="B9" s="364"/>
      <c r="C9" s="27"/>
      <c r="D9" s="27"/>
      <c r="E9" s="27"/>
      <c r="F9" s="27"/>
      <c r="G9" s="27"/>
      <c r="H9" s="27"/>
      <c r="I9" s="27"/>
      <c r="J9" s="27"/>
      <c r="K9" s="27"/>
      <c r="L9" s="952"/>
      <c r="M9" s="838"/>
      <c r="N9" s="878"/>
      <c r="O9" s="952"/>
      <c r="P9" s="878"/>
      <c r="Q9" s="1"/>
      <c r="R9" s="359"/>
      <c r="S9" s="359"/>
      <c r="T9" s="359"/>
      <c r="U9" s="359"/>
      <c r="V9" s="1189"/>
      <c r="W9" s="1189"/>
      <c r="X9" s="359"/>
      <c r="Y9" s="359"/>
      <c r="Z9" s="359"/>
      <c r="AA9" s="1189"/>
      <c r="AB9" s="1189"/>
      <c r="AC9" s="1189"/>
      <c r="AD9" s="1189"/>
      <c r="AE9" s="1189"/>
      <c r="AF9" s="1189"/>
      <c r="AG9" s="1189"/>
      <c r="AH9" s="1189"/>
      <c r="AI9" s="362"/>
      <c r="AJ9" s="1185" t="s">
        <v>5</v>
      </c>
      <c r="AK9" s="1178" t="s">
        <v>6</v>
      </c>
      <c r="AL9" s="855" t="s">
        <v>322</v>
      </c>
      <c r="AM9" s="855"/>
      <c r="AN9" s="1178" t="s">
        <v>85</v>
      </c>
      <c r="AO9" s="855" t="s">
        <v>14</v>
      </c>
      <c r="AP9" s="856" t="s">
        <v>323</v>
      </c>
      <c r="AQ9" s="857"/>
      <c r="AR9" s="858"/>
      <c r="AS9" s="964" t="s">
        <v>29</v>
      </c>
      <c r="AT9" s="966"/>
      <c r="AU9" s="855" t="s">
        <v>22</v>
      </c>
      <c r="AV9" s="855" t="s">
        <v>324</v>
      </c>
      <c r="AW9" s="855"/>
      <c r="AX9" s="855" t="s">
        <v>57</v>
      </c>
      <c r="AY9" s="347"/>
      <c r="AZ9" s="366"/>
      <c r="BA9" s="367"/>
      <c r="BB9" s="367"/>
      <c r="BC9" s="367"/>
      <c r="BD9" s="367"/>
      <c r="BE9" s="366"/>
      <c r="BF9" s="367"/>
      <c r="BG9" s="367"/>
      <c r="BH9" s="1197"/>
      <c r="BI9" s="1197"/>
      <c r="BJ9" s="1030"/>
      <c r="BK9" s="1030"/>
      <c r="BL9" s="347"/>
      <c r="BM9" s="347"/>
    </row>
    <row r="10" spans="2:65" ht="36" customHeight="1">
      <c r="B10" s="177"/>
      <c r="C10" s="177"/>
      <c r="D10" s="177"/>
      <c r="E10" s="177"/>
      <c r="F10" s="27"/>
      <c r="G10" s="27"/>
      <c r="H10" s="177"/>
      <c r="I10" s="177"/>
      <c r="J10" s="177"/>
      <c r="K10" s="177"/>
      <c r="L10" s="1116"/>
      <c r="M10" s="1198"/>
      <c r="N10" s="1117"/>
      <c r="O10" s="1116"/>
      <c r="P10" s="1117"/>
      <c r="Q10" s="1"/>
      <c r="R10" s="359"/>
      <c r="S10" s="359"/>
      <c r="T10" s="368"/>
      <c r="U10" s="368"/>
      <c r="V10" s="1189"/>
      <c r="W10" s="1189"/>
      <c r="X10" s="359"/>
      <c r="Y10" s="359"/>
      <c r="Z10" s="359"/>
      <c r="AA10" s="1189"/>
      <c r="AB10" s="1189"/>
      <c r="AC10" s="1189"/>
      <c r="AD10" s="1189"/>
      <c r="AE10" s="1189"/>
      <c r="AF10" s="1189"/>
      <c r="AG10" s="1189"/>
      <c r="AH10" s="1189"/>
      <c r="AI10" s="362"/>
      <c r="AJ10" s="1185"/>
      <c r="AK10" s="1178"/>
      <c r="AL10" s="855"/>
      <c r="AM10" s="855"/>
      <c r="AN10" s="1178"/>
      <c r="AO10" s="855"/>
      <c r="AP10" s="341" t="s">
        <v>172</v>
      </c>
      <c r="AQ10" s="341" t="s">
        <v>28</v>
      </c>
      <c r="AR10" s="341" t="s">
        <v>72</v>
      </c>
      <c r="AS10" s="341" t="s">
        <v>75</v>
      </c>
      <c r="AT10" s="341" t="s">
        <v>76</v>
      </c>
      <c r="AU10" s="855"/>
      <c r="AV10" s="855"/>
      <c r="AW10" s="855"/>
      <c r="AX10" s="855"/>
      <c r="AY10" s="347"/>
      <c r="AZ10" s="819" t="s">
        <v>133</v>
      </c>
      <c r="BA10" s="819"/>
      <c r="BB10" s="819"/>
      <c r="BC10" s="819"/>
      <c r="BD10" s="819"/>
      <c r="BE10" s="819"/>
      <c r="BF10" s="874"/>
      <c r="BG10" s="874"/>
      <c r="BH10" s="874"/>
      <c r="BI10" s="874"/>
      <c r="BJ10" s="874"/>
      <c r="BK10" s="874"/>
      <c r="BL10" s="347"/>
      <c r="BM10" s="347"/>
    </row>
    <row r="11" spans="2:65" ht="36" customHeight="1">
      <c r="B11" s="177"/>
      <c r="C11" s="177"/>
      <c r="D11" s="177"/>
      <c r="E11" s="177"/>
      <c r="F11" s="27"/>
      <c r="G11" s="27"/>
      <c r="H11" s="177"/>
      <c r="I11" s="177"/>
      <c r="J11" s="177"/>
      <c r="K11" s="177"/>
      <c r="L11" s="1116"/>
      <c r="M11" s="1198"/>
      <c r="N11" s="1117"/>
      <c r="O11" s="1116"/>
      <c r="P11" s="1117"/>
      <c r="Q11" s="1"/>
      <c r="R11" s="359"/>
      <c r="S11" s="359"/>
      <c r="T11" s="368"/>
      <c r="U11" s="368"/>
      <c r="V11" s="1189"/>
      <c r="W11" s="1189"/>
      <c r="X11" s="359"/>
      <c r="Y11" s="359"/>
      <c r="Z11" s="359"/>
      <c r="AA11" s="1189"/>
      <c r="AB11" s="1189"/>
      <c r="AC11" s="1189"/>
      <c r="AD11" s="1189"/>
      <c r="AE11" s="1189"/>
      <c r="AF11" s="1189"/>
      <c r="AG11" s="1189"/>
      <c r="AH11" s="1189"/>
      <c r="AI11" s="362"/>
      <c r="AJ11" s="177"/>
      <c r="AK11" s="177"/>
      <c r="AL11" s="1116"/>
      <c r="AM11" s="1117"/>
      <c r="AN11" s="27"/>
      <c r="AO11" s="27"/>
      <c r="AP11" s="177"/>
      <c r="AQ11" s="177"/>
      <c r="AR11" s="177"/>
      <c r="AS11" s="177"/>
      <c r="AT11" s="177"/>
      <c r="AU11" s="177"/>
      <c r="AV11" s="1116"/>
      <c r="AW11" s="1117"/>
      <c r="AX11" s="177"/>
      <c r="AY11" s="347"/>
      <c r="AZ11" s="819"/>
      <c r="BA11" s="819"/>
      <c r="BB11" s="819"/>
      <c r="BC11" s="819"/>
      <c r="BD11" s="819"/>
      <c r="BE11" s="819"/>
      <c r="BF11" s="819"/>
      <c r="BG11" s="819"/>
      <c r="BH11" s="819"/>
      <c r="BI11" s="819"/>
      <c r="BJ11" s="819"/>
      <c r="BK11" s="819"/>
      <c r="BL11" s="347"/>
      <c r="BM11" s="347"/>
    </row>
    <row r="12" spans="2:65" ht="36" customHeight="1">
      <c r="B12" s="177"/>
      <c r="C12" s="177"/>
      <c r="D12" s="177"/>
      <c r="E12" s="177"/>
      <c r="F12" s="27"/>
      <c r="G12" s="27"/>
      <c r="H12" s="177"/>
      <c r="I12" s="177"/>
      <c r="J12" s="177"/>
      <c r="K12" s="177"/>
      <c r="L12" s="1116"/>
      <c r="M12" s="1198"/>
      <c r="N12" s="1117"/>
      <c r="O12" s="1116"/>
      <c r="P12" s="1117"/>
      <c r="Q12" s="1"/>
      <c r="R12" s="27"/>
      <c r="S12" s="27"/>
      <c r="T12" s="27"/>
      <c r="U12" s="27"/>
      <c r="V12" s="852"/>
      <c r="W12" s="852"/>
      <c r="X12" s="27"/>
      <c r="Y12" s="27"/>
      <c r="Z12" s="27"/>
      <c r="AA12" s="1189"/>
      <c r="AB12" s="1189"/>
      <c r="AC12" s="1189"/>
      <c r="AD12" s="1189"/>
      <c r="AE12" s="852"/>
      <c r="AF12" s="852"/>
      <c r="AG12" s="852"/>
      <c r="AH12" s="852"/>
      <c r="AI12" s="347"/>
      <c r="AJ12" s="177"/>
      <c r="AK12" s="177"/>
      <c r="AL12" s="1116"/>
      <c r="AM12" s="1117"/>
      <c r="AN12" s="27"/>
      <c r="AO12" s="27"/>
      <c r="AP12" s="177"/>
      <c r="AQ12" s="177"/>
      <c r="AR12" s="177"/>
      <c r="AS12" s="177"/>
      <c r="AT12" s="177"/>
      <c r="AU12" s="177"/>
      <c r="AV12" s="1116"/>
      <c r="AW12" s="1117"/>
      <c r="AX12" s="177"/>
      <c r="AY12" s="347"/>
      <c r="AZ12" s="837"/>
      <c r="BA12" s="837"/>
      <c r="BB12" s="837"/>
      <c r="BC12" s="837"/>
      <c r="BD12" s="837"/>
      <c r="BE12" s="837"/>
      <c r="BF12" s="837"/>
      <c r="BG12" s="837"/>
      <c r="BH12" s="837"/>
      <c r="BI12" s="837"/>
      <c r="BJ12" s="837"/>
      <c r="BK12" s="837"/>
      <c r="BL12" s="347"/>
      <c r="BM12" s="347"/>
    </row>
    <row r="13" spans="2:65" ht="36" customHeight="1">
      <c r="B13" s="177"/>
      <c r="C13" s="177"/>
      <c r="D13" s="177"/>
      <c r="E13" s="177"/>
      <c r="F13" s="27"/>
      <c r="G13" s="27"/>
      <c r="H13" s="177"/>
      <c r="I13" s="177"/>
      <c r="J13" s="177"/>
      <c r="K13" s="177"/>
      <c r="L13" s="1116"/>
      <c r="M13" s="1198"/>
      <c r="N13" s="1117"/>
      <c r="O13" s="1116"/>
      <c r="P13" s="1117"/>
      <c r="Q13" s="1"/>
      <c r="R13" s="27"/>
      <c r="S13" s="27"/>
      <c r="T13" s="27"/>
      <c r="U13" s="27"/>
      <c r="V13" s="852"/>
      <c r="W13" s="852"/>
      <c r="X13" s="27"/>
      <c r="Y13" s="27"/>
      <c r="Z13" s="27"/>
      <c r="AA13" s="852"/>
      <c r="AB13" s="852"/>
      <c r="AC13" s="852"/>
      <c r="AD13" s="852"/>
      <c r="AE13" s="852"/>
      <c r="AF13" s="852"/>
      <c r="AG13" s="852"/>
      <c r="AH13" s="852"/>
      <c r="AI13" s="347"/>
      <c r="AJ13" s="177"/>
      <c r="AK13" s="177"/>
      <c r="AL13" s="1116"/>
      <c r="AM13" s="1117"/>
      <c r="AN13" s="27"/>
      <c r="AO13" s="27"/>
      <c r="AP13" s="177"/>
      <c r="AQ13" s="177"/>
      <c r="AR13" s="177"/>
      <c r="AS13" s="177"/>
      <c r="AT13" s="177"/>
      <c r="AU13" s="177"/>
      <c r="AV13" s="1116"/>
      <c r="AW13" s="1117"/>
      <c r="AX13" s="177"/>
      <c r="AY13" s="347"/>
      <c r="AZ13" s="1180" t="s">
        <v>325</v>
      </c>
      <c r="BA13" s="1180"/>
      <c r="BB13" s="1180"/>
      <c r="BC13" s="1180"/>
      <c r="BD13" s="1180"/>
      <c r="BE13" s="1180"/>
      <c r="BF13" s="1180"/>
      <c r="BG13" s="1180"/>
      <c r="BH13" s="1180"/>
      <c r="BI13" s="1180"/>
      <c r="BJ13" s="1180"/>
      <c r="BK13" s="1180"/>
      <c r="BL13" s="347"/>
      <c r="BM13" s="347"/>
    </row>
    <row r="14" spans="2:65" ht="36" customHeight="1">
      <c r="B14" s="177"/>
      <c r="C14" s="177"/>
      <c r="D14" s="177"/>
      <c r="E14" s="177"/>
      <c r="F14" s="27"/>
      <c r="G14" s="27"/>
      <c r="H14" s="177"/>
      <c r="I14" s="177"/>
      <c r="J14" s="177"/>
      <c r="K14" s="177"/>
      <c r="L14" s="1116"/>
      <c r="M14" s="1198"/>
      <c r="N14" s="1117"/>
      <c r="O14" s="1116"/>
      <c r="P14" s="1117"/>
      <c r="Q14" s="1"/>
      <c r="R14" s="27"/>
      <c r="S14" s="27"/>
      <c r="T14" s="27"/>
      <c r="U14" s="27"/>
      <c r="V14" s="852"/>
      <c r="W14" s="852"/>
      <c r="X14" s="27"/>
      <c r="Y14" s="27"/>
      <c r="Z14" s="27"/>
      <c r="AA14" s="852"/>
      <c r="AB14" s="852"/>
      <c r="AC14" s="852"/>
      <c r="AD14" s="852"/>
      <c r="AE14" s="852"/>
      <c r="AF14" s="852"/>
      <c r="AG14" s="852"/>
      <c r="AH14" s="852"/>
      <c r="AI14" s="347"/>
      <c r="AJ14" s="177"/>
      <c r="AK14" s="177"/>
      <c r="AL14" s="1116"/>
      <c r="AM14" s="1117"/>
      <c r="AN14" s="27"/>
      <c r="AO14" s="27"/>
      <c r="AP14" s="177"/>
      <c r="AQ14" s="177"/>
      <c r="AR14" s="177"/>
      <c r="AS14" s="177"/>
      <c r="AT14" s="177"/>
      <c r="AU14" s="177"/>
      <c r="AV14" s="1116"/>
      <c r="AW14" s="1117"/>
      <c r="AX14" s="177"/>
      <c r="AY14" s="347"/>
      <c r="AZ14" s="1199" t="s">
        <v>19</v>
      </c>
      <c r="BA14" s="1199"/>
      <c r="BB14" s="1199"/>
      <c r="BC14" s="1199"/>
      <c r="BD14" s="1199"/>
      <c r="BE14" s="1199"/>
      <c r="BF14" s="1199"/>
      <c r="BG14" s="1199"/>
      <c r="BH14" s="1199"/>
      <c r="BI14" s="1199"/>
      <c r="BJ14" s="1199"/>
      <c r="BK14" s="1199"/>
      <c r="BL14" s="347"/>
      <c r="BM14" s="347"/>
    </row>
    <row r="15" spans="2:65" ht="36" customHeight="1">
      <c r="B15" s="177"/>
      <c r="C15" s="177"/>
      <c r="D15" s="177"/>
      <c r="E15" s="177"/>
      <c r="F15" s="27"/>
      <c r="G15" s="27"/>
      <c r="H15" s="177"/>
      <c r="I15" s="177"/>
      <c r="J15" s="177"/>
      <c r="K15" s="177"/>
      <c r="L15" s="1116"/>
      <c r="M15" s="1198"/>
      <c r="N15" s="1117"/>
      <c r="O15" s="1116"/>
      <c r="P15" s="1117"/>
      <c r="Q15" s="1"/>
      <c r="R15" s="819" t="s">
        <v>137</v>
      </c>
      <c r="S15" s="819"/>
      <c r="T15" s="819"/>
      <c r="U15" s="819"/>
      <c r="V15" s="819"/>
      <c r="W15" s="819"/>
      <c r="X15" s="819"/>
      <c r="Y15" s="819"/>
      <c r="Z15" s="819"/>
      <c r="AA15" s="819"/>
      <c r="AB15" s="819"/>
      <c r="AC15" s="819"/>
      <c r="AD15" s="819"/>
      <c r="AE15" s="819"/>
      <c r="AF15" s="819"/>
      <c r="AG15" s="819"/>
      <c r="AH15" s="819"/>
      <c r="AI15" s="345"/>
      <c r="AJ15" s="177"/>
      <c r="AK15" s="177"/>
      <c r="AL15" s="1116"/>
      <c r="AM15" s="1117"/>
      <c r="AN15" s="27"/>
      <c r="AO15" s="27"/>
      <c r="AP15" s="177"/>
      <c r="AQ15" s="177"/>
      <c r="AR15" s="177"/>
      <c r="AS15" s="177"/>
      <c r="AT15" s="177"/>
      <c r="AU15" s="177"/>
      <c r="AV15" s="1116"/>
      <c r="AW15" s="1117"/>
      <c r="AX15" s="177"/>
      <c r="AY15" s="347"/>
      <c r="AZ15" s="369"/>
      <c r="BA15" s="369"/>
      <c r="BB15" s="369"/>
      <c r="BC15" s="369"/>
      <c r="BD15" s="370"/>
      <c r="BE15" s="369"/>
      <c r="BF15" s="369"/>
      <c r="BG15" s="369"/>
      <c r="BH15" s="369"/>
      <c r="BI15" s="819" t="s">
        <v>111</v>
      </c>
      <c r="BJ15" s="819"/>
      <c r="BK15" s="819"/>
      <c r="BL15" s="347"/>
      <c r="BM15" s="347"/>
    </row>
    <row r="16" spans="2:65" ht="36" customHeight="1">
      <c r="B16" s="177"/>
      <c r="C16" s="177"/>
      <c r="D16" s="371"/>
      <c r="E16" s="371"/>
      <c r="F16" s="27"/>
      <c r="G16" s="27"/>
      <c r="H16" s="371"/>
      <c r="I16" s="371"/>
      <c r="J16" s="177"/>
      <c r="K16" s="177"/>
      <c r="L16" s="1116"/>
      <c r="M16" s="1198"/>
      <c r="N16" s="1117"/>
      <c r="O16" s="1116"/>
      <c r="P16" s="1117"/>
      <c r="Q16" s="1"/>
      <c r="R16" s="838"/>
      <c r="S16" s="838"/>
      <c r="T16" s="838"/>
      <c r="U16" s="838"/>
      <c r="V16" s="838"/>
      <c r="W16" s="838"/>
      <c r="X16" s="838"/>
      <c r="Y16" s="838"/>
      <c r="Z16" s="838"/>
      <c r="AA16" s="838"/>
      <c r="AB16" s="838"/>
      <c r="AC16" s="838"/>
      <c r="AD16" s="838"/>
      <c r="AE16" s="838"/>
      <c r="AF16" s="838"/>
      <c r="AG16" s="838"/>
      <c r="AH16" s="838"/>
      <c r="AI16" s="347"/>
      <c r="AJ16" s="177"/>
      <c r="AK16" s="177"/>
      <c r="AL16" s="1116"/>
      <c r="AM16" s="1117"/>
      <c r="AN16" s="27"/>
      <c r="AO16" s="27"/>
      <c r="AP16" s="371"/>
      <c r="AQ16" s="371"/>
      <c r="AR16" s="177"/>
      <c r="AS16" s="177"/>
      <c r="AT16" s="177"/>
      <c r="AU16" s="177"/>
      <c r="AV16" s="1116"/>
      <c r="AW16" s="1117"/>
      <c r="AX16" s="177"/>
      <c r="AY16" s="347"/>
      <c r="AZ16" s="1204" t="s">
        <v>73</v>
      </c>
      <c r="BA16" s="1185" t="s">
        <v>6</v>
      </c>
      <c r="BB16" s="1185" t="s">
        <v>326</v>
      </c>
      <c r="BC16" s="1185"/>
      <c r="BD16" s="1200" t="s">
        <v>120</v>
      </c>
      <c r="BE16" s="1201"/>
      <c r="BF16" s="1196" t="s">
        <v>253</v>
      </c>
      <c r="BG16" s="1191"/>
      <c r="BH16" s="1190" t="s">
        <v>254</v>
      </c>
      <c r="BI16" s="1196"/>
      <c r="BJ16" s="1196"/>
      <c r="BK16" s="1191"/>
      <c r="BL16" s="347"/>
      <c r="BM16" s="347"/>
    </row>
    <row r="17" spans="2:65" ht="36" customHeight="1">
      <c r="B17" s="177"/>
      <c r="C17" s="177"/>
      <c r="D17" s="177"/>
      <c r="E17" s="177"/>
      <c r="F17" s="27"/>
      <c r="G17" s="27"/>
      <c r="H17" s="177"/>
      <c r="I17" s="177"/>
      <c r="J17" s="177"/>
      <c r="K17" s="177"/>
      <c r="L17" s="1116"/>
      <c r="M17" s="1198"/>
      <c r="N17" s="1117"/>
      <c r="O17" s="1116"/>
      <c r="P17" s="1117"/>
      <c r="Q17" s="1"/>
      <c r="R17" s="1203"/>
      <c r="S17" s="1203"/>
      <c r="T17" s="1203"/>
      <c r="U17" s="1203"/>
      <c r="V17" s="1203"/>
      <c r="W17" s="1203"/>
      <c r="X17" s="1203"/>
      <c r="Y17" s="1203"/>
      <c r="Z17" s="1203"/>
      <c r="AA17" s="1203"/>
      <c r="AB17" s="1203"/>
      <c r="AC17" s="1203"/>
      <c r="AD17" s="1203"/>
      <c r="AE17" s="1203"/>
      <c r="AF17" s="1203"/>
      <c r="AG17" s="1203"/>
      <c r="AH17" s="1203"/>
      <c r="AI17" s="347"/>
      <c r="AJ17" s="177"/>
      <c r="AK17" s="177"/>
      <c r="AL17" s="1116"/>
      <c r="AM17" s="1117"/>
      <c r="AN17" s="27"/>
      <c r="AO17" s="27"/>
      <c r="AP17" s="177"/>
      <c r="AQ17" s="177"/>
      <c r="AR17" s="177"/>
      <c r="AS17" s="177"/>
      <c r="AT17" s="177"/>
      <c r="AU17" s="177"/>
      <c r="AV17" s="1116"/>
      <c r="AW17" s="1117"/>
      <c r="AX17" s="177"/>
      <c r="AY17" s="347"/>
      <c r="AZ17" s="1197"/>
      <c r="BA17" s="1185"/>
      <c r="BB17" s="1185"/>
      <c r="BC17" s="1185"/>
      <c r="BD17" s="372" t="s">
        <v>75</v>
      </c>
      <c r="BE17" s="365" t="s">
        <v>327</v>
      </c>
      <c r="BF17" s="1202"/>
      <c r="BG17" s="1193"/>
      <c r="BH17" s="1192"/>
      <c r="BI17" s="1202"/>
      <c r="BJ17" s="1202"/>
      <c r="BK17" s="1193"/>
      <c r="BL17" s="347"/>
      <c r="BM17" s="347"/>
    </row>
    <row r="18" spans="2:65" ht="36" customHeight="1">
      <c r="B18" s="177"/>
      <c r="C18" s="177"/>
      <c r="D18" s="177"/>
      <c r="E18" s="177"/>
      <c r="F18" s="27"/>
      <c r="G18" s="27"/>
      <c r="H18" s="177"/>
      <c r="I18" s="177"/>
      <c r="J18" s="177"/>
      <c r="K18" s="177"/>
      <c r="L18" s="1116"/>
      <c r="M18" s="1198"/>
      <c r="N18" s="1117"/>
      <c r="O18" s="1116"/>
      <c r="P18" s="1117"/>
      <c r="Q18" s="1"/>
      <c r="R18" s="878"/>
      <c r="S18" s="852"/>
      <c r="T18" s="852"/>
      <c r="U18" s="852"/>
      <c r="V18" s="852"/>
      <c r="W18" s="852"/>
      <c r="X18" s="852"/>
      <c r="Y18" s="852"/>
      <c r="Z18" s="852"/>
      <c r="AA18" s="852"/>
      <c r="AB18" s="852"/>
      <c r="AC18" s="852"/>
      <c r="AD18" s="852"/>
      <c r="AE18" s="852"/>
      <c r="AF18" s="852"/>
      <c r="AG18" s="852"/>
      <c r="AH18" s="952"/>
      <c r="AI18" s="347"/>
      <c r="AJ18" s="177"/>
      <c r="AK18" s="177"/>
      <c r="AL18" s="1116"/>
      <c r="AM18" s="1117"/>
      <c r="AN18" s="27"/>
      <c r="AO18" s="27"/>
      <c r="AP18" s="177"/>
      <c r="AQ18" s="177"/>
      <c r="AR18" s="177"/>
      <c r="AS18" s="177"/>
      <c r="AT18" s="177"/>
      <c r="AU18" s="177"/>
      <c r="AV18" s="1116"/>
      <c r="AW18" s="1117"/>
      <c r="AX18" s="177"/>
      <c r="AY18" s="347"/>
      <c r="AZ18" s="365"/>
      <c r="BA18" s="373"/>
      <c r="BB18" s="1195"/>
      <c r="BC18" s="1195"/>
      <c r="BD18" s="372"/>
      <c r="BE18" s="373"/>
      <c r="BF18" s="1205"/>
      <c r="BG18" s="1206"/>
      <c r="BH18" s="964"/>
      <c r="BI18" s="965"/>
      <c r="BJ18" s="965"/>
      <c r="BK18" s="966"/>
      <c r="BL18" s="347"/>
      <c r="BM18" s="347"/>
    </row>
    <row r="19" spans="2:65" ht="36" customHeight="1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852"/>
      <c r="M19" s="852"/>
      <c r="N19" s="852"/>
      <c r="O19" s="852"/>
      <c r="P19" s="852"/>
      <c r="Q19" s="1"/>
      <c r="R19" s="1207" t="s">
        <v>328</v>
      </c>
      <c r="S19" s="1207"/>
      <c r="T19" s="1207"/>
      <c r="U19" s="1207"/>
      <c r="V19" s="1207"/>
      <c r="W19" s="1207"/>
      <c r="X19" s="1207"/>
      <c r="Y19" s="1207"/>
      <c r="Z19" s="1207"/>
      <c r="AA19" s="1207"/>
      <c r="AB19" s="1207"/>
      <c r="AC19" s="1207"/>
      <c r="AD19" s="1207"/>
      <c r="AE19" s="1207"/>
      <c r="AF19" s="1207"/>
      <c r="AG19" s="1207"/>
      <c r="AH19" s="1207"/>
      <c r="AI19" s="374"/>
      <c r="AJ19" s="27"/>
      <c r="AK19" s="27"/>
      <c r="AL19" s="952"/>
      <c r="AM19" s="878"/>
      <c r="AN19" s="27"/>
      <c r="AO19" s="27"/>
      <c r="AP19" s="27"/>
      <c r="AQ19" s="27"/>
      <c r="AR19" s="27"/>
      <c r="AS19" s="27"/>
      <c r="AT19" s="27"/>
      <c r="AU19" s="27"/>
      <c r="AV19" s="952"/>
      <c r="AW19" s="878"/>
      <c r="AX19" s="27"/>
      <c r="AY19" s="347"/>
      <c r="AZ19" s="365"/>
      <c r="BA19" s="373"/>
      <c r="BB19" s="1195"/>
      <c r="BC19" s="1195"/>
      <c r="BD19" s="372"/>
      <c r="BE19" s="373"/>
      <c r="BF19" s="1205"/>
      <c r="BG19" s="1206"/>
      <c r="BH19" s="964"/>
      <c r="BI19" s="965"/>
      <c r="BJ19" s="965"/>
      <c r="BK19" s="966"/>
      <c r="BL19" s="347"/>
      <c r="BM19" s="347"/>
    </row>
    <row r="20" spans="2:65" ht="28.5" customHeight="1">
      <c r="B20" s="1186" t="s">
        <v>137</v>
      </c>
      <c r="C20" s="1186"/>
      <c r="D20" s="1186"/>
      <c r="E20" s="1186"/>
      <c r="F20" s="1186"/>
      <c r="G20" s="1186"/>
      <c r="H20" s="1186"/>
      <c r="I20" s="1186"/>
      <c r="J20" s="1186"/>
      <c r="K20" s="1186"/>
      <c r="L20" s="1186"/>
      <c r="M20" s="1186"/>
      <c r="N20" s="1186"/>
      <c r="O20" s="1186"/>
      <c r="P20" s="1186"/>
      <c r="Q20" s="1"/>
      <c r="R20" s="1"/>
      <c r="S20" s="1"/>
      <c r="T20" s="1"/>
      <c r="U20" s="375"/>
      <c r="V20" s="375"/>
      <c r="W20" s="375"/>
      <c r="X20" s="375"/>
      <c r="Y20" s="375"/>
      <c r="Z20" s="375"/>
      <c r="AA20" s="375"/>
      <c r="AB20" s="375"/>
      <c r="AC20" s="375"/>
      <c r="AD20" s="375"/>
      <c r="AE20" s="375"/>
      <c r="AF20" s="824" t="s">
        <v>167</v>
      </c>
      <c r="AG20" s="824"/>
      <c r="AH20" s="824"/>
      <c r="AI20" s="346"/>
      <c r="AJ20" s="376"/>
      <c r="AK20" s="376"/>
      <c r="AL20" s="978"/>
      <c r="AM20" s="979"/>
      <c r="AN20" s="376"/>
      <c r="AO20" s="376"/>
      <c r="AP20" s="376"/>
      <c r="AQ20" s="376"/>
      <c r="AR20" s="376"/>
      <c r="AS20" s="376"/>
      <c r="AT20" s="376"/>
      <c r="AU20" s="376"/>
      <c r="AV20" s="978"/>
      <c r="AW20" s="979"/>
      <c r="AX20" s="376"/>
      <c r="AY20" s="347"/>
      <c r="AZ20" s="1199" t="s">
        <v>136</v>
      </c>
      <c r="BA20" s="1199"/>
      <c r="BB20" s="1199"/>
      <c r="BC20" s="1199"/>
      <c r="BD20" s="1199"/>
      <c r="BE20" s="1199"/>
      <c r="BF20" s="1199"/>
      <c r="BG20" s="1199"/>
      <c r="BH20" s="1199"/>
      <c r="BI20" s="1199"/>
      <c r="BJ20" s="1199"/>
      <c r="BK20" s="1199"/>
      <c r="BL20" s="347"/>
      <c r="BM20" s="347"/>
    </row>
    <row r="21" spans="2:65" ht="35.25" customHeight="1">
      <c r="B21" s="837"/>
      <c r="C21" s="837"/>
      <c r="D21" s="837"/>
      <c r="E21" s="837"/>
      <c r="F21" s="837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1"/>
      <c r="R21" s="853" t="s">
        <v>5</v>
      </c>
      <c r="S21" s="853"/>
      <c r="T21" s="853" t="s">
        <v>6</v>
      </c>
      <c r="U21" s="855" t="s">
        <v>51</v>
      </c>
      <c r="V21" s="855"/>
      <c r="W21" s="855"/>
      <c r="X21" s="855" t="s">
        <v>49</v>
      </c>
      <c r="Y21" s="855"/>
      <c r="Z21" s="855"/>
      <c r="AA21" s="1208" t="s">
        <v>50</v>
      </c>
      <c r="AB21" s="1208"/>
      <c r="AC21" s="1208"/>
      <c r="AD21" s="1209" t="s">
        <v>253</v>
      </c>
      <c r="AE21" s="1209"/>
      <c r="AF21" s="1209"/>
      <c r="AG21" s="1209" t="s">
        <v>254</v>
      </c>
      <c r="AH21" s="1210"/>
      <c r="AI21" s="377"/>
      <c r="AJ21" s="819" t="s">
        <v>126</v>
      </c>
      <c r="AK21" s="819"/>
      <c r="AL21" s="819"/>
      <c r="AM21" s="819"/>
      <c r="AN21" s="819"/>
      <c r="AO21" s="819"/>
      <c r="AP21" s="819"/>
      <c r="AQ21" s="819"/>
      <c r="AR21" s="819"/>
      <c r="AS21" s="819"/>
      <c r="AT21" s="819"/>
      <c r="AU21" s="819"/>
      <c r="AV21" s="819"/>
      <c r="AW21" s="819"/>
      <c r="AX21" s="819"/>
      <c r="AY21" s="347"/>
      <c r="AZ21" s="838"/>
      <c r="BA21" s="838"/>
      <c r="BB21" s="838"/>
      <c r="BC21" s="838"/>
      <c r="BD21" s="838"/>
      <c r="BE21" s="838"/>
      <c r="BF21" s="838"/>
      <c r="BG21" s="838"/>
      <c r="BH21" s="838"/>
      <c r="BI21" s="838"/>
      <c r="BJ21" s="838"/>
      <c r="BK21" s="838"/>
      <c r="BL21" s="347"/>
      <c r="BM21" s="347"/>
    </row>
    <row r="22" spans="2:65" ht="28.5" customHeight="1">
      <c r="B22" s="838"/>
      <c r="C22" s="838"/>
      <c r="D22" s="838"/>
      <c r="E22" s="838"/>
      <c r="F22" s="838"/>
      <c r="G22" s="838"/>
      <c r="H22" s="838"/>
      <c r="I22" s="838"/>
      <c r="J22" s="838"/>
      <c r="K22" s="838"/>
      <c r="L22" s="838"/>
      <c r="M22" s="838"/>
      <c r="N22" s="838"/>
      <c r="O22" s="838"/>
      <c r="P22" s="838"/>
      <c r="Q22" s="1"/>
      <c r="R22" s="853"/>
      <c r="S22" s="853"/>
      <c r="T22" s="853"/>
      <c r="U22" s="340" t="s">
        <v>9</v>
      </c>
      <c r="V22" s="853" t="s">
        <v>48</v>
      </c>
      <c r="W22" s="853"/>
      <c r="X22" s="340" t="s">
        <v>9</v>
      </c>
      <c r="Y22" s="853" t="s">
        <v>48</v>
      </c>
      <c r="Z22" s="853"/>
      <c r="AA22" s="340" t="s">
        <v>9</v>
      </c>
      <c r="AB22" s="853" t="s">
        <v>48</v>
      </c>
      <c r="AC22" s="853"/>
      <c r="AD22" s="1209"/>
      <c r="AE22" s="1209"/>
      <c r="AF22" s="1209"/>
      <c r="AG22" s="1209"/>
      <c r="AH22" s="1210"/>
      <c r="AI22" s="377"/>
      <c r="AJ22" s="838"/>
      <c r="AK22" s="838"/>
      <c r="AL22" s="838"/>
      <c r="AM22" s="838"/>
      <c r="AN22" s="838"/>
      <c r="AO22" s="838"/>
      <c r="AP22" s="838"/>
      <c r="AQ22" s="838"/>
      <c r="AR22" s="838"/>
      <c r="AS22" s="838"/>
      <c r="AT22" s="838"/>
      <c r="AU22" s="838"/>
      <c r="AV22" s="838"/>
      <c r="AW22" s="838"/>
      <c r="AX22" s="838"/>
      <c r="AY22" s="347"/>
      <c r="AZ22" s="838"/>
      <c r="BA22" s="838"/>
      <c r="BB22" s="838"/>
      <c r="BC22" s="838"/>
      <c r="BD22" s="838"/>
      <c r="BE22" s="838"/>
      <c r="BF22" s="838"/>
      <c r="BG22" s="838"/>
      <c r="BH22" s="838"/>
      <c r="BI22" s="838"/>
      <c r="BJ22" s="838"/>
      <c r="BK22" s="838"/>
      <c r="BL22" s="347"/>
      <c r="BM22" s="347"/>
    </row>
    <row r="23" spans="2:65" ht="28.5" customHeight="1">
      <c r="B23" s="838"/>
      <c r="C23" s="838"/>
      <c r="D23" s="838"/>
      <c r="E23" s="838"/>
      <c r="F23" s="838"/>
      <c r="G23" s="838"/>
      <c r="H23" s="838"/>
      <c r="I23" s="838"/>
      <c r="J23" s="838"/>
      <c r="K23" s="838"/>
      <c r="L23" s="838"/>
      <c r="M23" s="838"/>
      <c r="N23" s="838"/>
      <c r="O23" s="838"/>
      <c r="P23" s="838"/>
      <c r="Q23" s="1"/>
      <c r="R23" s="1208"/>
      <c r="S23" s="1208"/>
      <c r="T23" s="378"/>
      <c r="U23" s="378"/>
      <c r="V23" s="1208"/>
      <c r="W23" s="1208"/>
      <c r="X23" s="378"/>
      <c r="Y23" s="1208"/>
      <c r="Z23" s="1208"/>
      <c r="AA23" s="378"/>
      <c r="AB23" s="1208"/>
      <c r="AC23" s="1208"/>
      <c r="AD23" s="1208"/>
      <c r="AE23" s="1208"/>
      <c r="AF23" s="1208"/>
      <c r="AG23" s="1208"/>
      <c r="AH23" s="1211"/>
      <c r="AI23" s="379"/>
      <c r="AJ23" s="968" t="s">
        <v>329</v>
      </c>
      <c r="AK23" s="968"/>
      <c r="AL23" s="968"/>
      <c r="AM23" s="968"/>
      <c r="AN23" s="968"/>
      <c r="AO23" s="968"/>
      <c r="AP23" s="968"/>
      <c r="AQ23" s="968"/>
      <c r="AR23" s="968"/>
      <c r="AS23" s="968"/>
      <c r="AT23" s="968"/>
      <c r="AU23" s="968"/>
      <c r="AV23" s="968"/>
      <c r="AW23" s="968"/>
      <c r="AX23" s="968"/>
      <c r="AY23" s="347"/>
      <c r="AZ23" s="1180" t="s">
        <v>330</v>
      </c>
      <c r="BA23" s="1180"/>
      <c r="BB23" s="1180"/>
      <c r="BC23" s="1180"/>
      <c r="BD23" s="1180"/>
      <c r="BE23" s="1180"/>
      <c r="BF23" s="1180"/>
      <c r="BG23" s="1180"/>
      <c r="BH23" s="1180"/>
      <c r="BI23" s="1180"/>
      <c r="BJ23" s="1180"/>
      <c r="BK23" s="1"/>
      <c r="BL23" s="347"/>
      <c r="BM23" s="347"/>
    </row>
    <row r="24" spans="2:65" ht="28.5" customHeight="1">
      <c r="B24" s="1203"/>
      <c r="C24" s="1203"/>
      <c r="D24" s="1203"/>
      <c r="E24" s="1203"/>
      <c r="F24" s="1203"/>
      <c r="G24" s="1203"/>
      <c r="H24" s="1203"/>
      <c r="I24" s="1203"/>
      <c r="J24" s="1203"/>
      <c r="K24" s="1203"/>
      <c r="L24" s="1203"/>
      <c r="M24" s="1203"/>
      <c r="N24" s="1203"/>
      <c r="O24" s="1203"/>
      <c r="P24" s="1203"/>
      <c r="Q24" s="1"/>
      <c r="R24" s="1208"/>
      <c r="S24" s="1208"/>
      <c r="T24" s="378"/>
      <c r="U24" s="378"/>
      <c r="V24" s="1208"/>
      <c r="W24" s="1208"/>
      <c r="X24" s="378"/>
      <c r="Y24" s="1208"/>
      <c r="Z24" s="1208"/>
      <c r="AA24" s="378"/>
      <c r="AB24" s="1208"/>
      <c r="AC24" s="1208"/>
      <c r="AD24" s="1208"/>
      <c r="AE24" s="1208"/>
      <c r="AF24" s="1208"/>
      <c r="AG24" s="1208"/>
      <c r="AH24" s="1211"/>
      <c r="AI24" s="379"/>
      <c r="AJ24" s="1203"/>
      <c r="AK24" s="1203"/>
      <c r="AL24" s="1203"/>
      <c r="AM24" s="1203"/>
      <c r="AN24" s="1203"/>
      <c r="AO24" s="1203"/>
      <c r="AP24" s="1203"/>
      <c r="AQ24" s="1203"/>
      <c r="AR24" s="1203"/>
      <c r="AS24" s="1203"/>
      <c r="AT24" s="1203"/>
      <c r="AU24" s="1203"/>
      <c r="AV24" s="1203"/>
      <c r="AW24" s="1203"/>
      <c r="AX24" s="1203"/>
      <c r="AY24" s="347"/>
      <c r="AZ24" s="1199" t="s">
        <v>45</v>
      </c>
      <c r="BA24" s="1199"/>
      <c r="BB24" s="1199"/>
      <c r="BC24" s="1199"/>
      <c r="BD24" s="1199"/>
      <c r="BE24" s="1199"/>
      <c r="BF24" s="1199"/>
      <c r="BG24" s="1199"/>
      <c r="BH24" s="1199"/>
      <c r="BI24" s="1199"/>
      <c r="BJ24" s="1199"/>
      <c r="BK24" s="1199"/>
      <c r="BL24" s="347"/>
      <c r="BM24" s="347"/>
    </row>
    <row r="25" spans="2:65" ht="28.5" customHeight="1">
      <c r="B25" s="1213" t="s">
        <v>331</v>
      </c>
      <c r="C25" s="1213"/>
      <c r="D25" s="1213"/>
      <c r="E25" s="1213"/>
      <c r="F25" s="1213"/>
      <c r="G25" s="1213"/>
      <c r="H25" s="1213"/>
      <c r="I25" s="1213"/>
      <c r="J25" s="1213"/>
      <c r="K25" s="1213"/>
      <c r="L25" s="1213"/>
      <c r="M25" s="1213"/>
      <c r="N25" s="1213"/>
      <c r="O25" s="1213"/>
      <c r="P25" s="1213"/>
      <c r="Q25" s="1"/>
      <c r="R25" s="1208"/>
      <c r="S25" s="1208"/>
      <c r="T25" s="378"/>
      <c r="U25" s="378"/>
      <c r="V25" s="1208"/>
      <c r="W25" s="1208"/>
      <c r="X25" s="378"/>
      <c r="Y25" s="1208"/>
      <c r="Z25" s="1208"/>
      <c r="AA25" s="378"/>
      <c r="AB25" s="1208"/>
      <c r="AC25" s="1208"/>
      <c r="AD25" s="1208"/>
      <c r="AE25" s="1208"/>
      <c r="AF25" s="1208"/>
      <c r="AG25" s="1208"/>
      <c r="AH25" s="1211"/>
      <c r="AI25" s="379"/>
      <c r="AJ25" s="1203"/>
      <c r="AK25" s="1203"/>
      <c r="AL25" s="1203"/>
      <c r="AM25" s="1203"/>
      <c r="AN25" s="1203"/>
      <c r="AO25" s="1203"/>
      <c r="AP25" s="1203"/>
      <c r="AQ25" s="1203"/>
      <c r="AR25" s="1203"/>
      <c r="AS25" s="1203"/>
      <c r="AT25" s="1203"/>
      <c r="AU25" s="1203"/>
      <c r="AV25" s="1203"/>
      <c r="AW25" s="1203"/>
      <c r="AX25" s="1203"/>
      <c r="AY25" s="347"/>
      <c r="AZ25" s="1214" t="s">
        <v>95</v>
      </c>
      <c r="BA25" s="1214"/>
      <c r="BB25" s="1214"/>
      <c r="BC25" s="1214"/>
      <c r="BD25" s="1214"/>
      <c r="BE25" s="1214"/>
      <c r="BF25" s="1214"/>
      <c r="BG25" s="1214"/>
      <c r="BH25" s="1214"/>
      <c r="BI25" s="1214"/>
      <c r="BJ25" s="1214"/>
      <c r="BK25" s="1214"/>
      <c r="BL25" s="347"/>
      <c r="BM25" s="347"/>
    </row>
    <row r="26" spans="2:65" ht="28.5" customHeight="1">
      <c r="B26" s="824" t="s">
        <v>101</v>
      </c>
      <c r="C26" s="824"/>
      <c r="D26" s="824"/>
      <c r="E26" s="824"/>
      <c r="F26" s="824"/>
      <c r="G26" s="824"/>
      <c r="H26" s="824"/>
      <c r="I26" s="824"/>
      <c r="J26" s="824"/>
      <c r="K26" s="824"/>
      <c r="L26" s="824"/>
      <c r="M26" s="824"/>
      <c r="N26" s="824"/>
      <c r="O26" s="824"/>
      <c r="P26" s="824"/>
      <c r="Q26" s="1"/>
      <c r="R26" s="1208"/>
      <c r="S26" s="1208"/>
      <c r="T26" s="378"/>
      <c r="U26" s="378"/>
      <c r="V26" s="1208"/>
      <c r="W26" s="1208"/>
      <c r="X26" s="378"/>
      <c r="Y26" s="1208"/>
      <c r="Z26" s="1208"/>
      <c r="AA26" s="378"/>
      <c r="AB26" s="1208"/>
      <c r="AC26" s="1208"/>
      <c r="AD26" s="1208"/>
      <c r="AE26" s="1208"/>
      <c r="AF26" s="1208"/>
      <c r="AG26" s="1208"/>
      <c r="AH26" s="1211"/>
      <c r="AI26" s="379"/>
      <c r="AJ26" s="1203"/>
      <c r="AK26" s="1203"/>
      <c r="AL26" s="1203"/>
      <c r="AM26" s="1203"/>
      <c r="AN26" s="1203"/>
      <c r="AO26" s="1203"/>
      <c r="AP26" s="1203"/>
      <c r="AQ26" s="1203"/>
      <c r="AR26" s="1203"/>
      <c r="AS26" s="1203"/>
      <c r="AT26" s="1203"/>
      <c r="AU26" s="1203"/>
      <c r="AV26" s="1203"/>
      <c r="AW26" s="1203"/>
      <c r="AX26" s="1203"/>
      <c r="AY26" s="347"/>
      <c r="AZ26" s="819" t="s">
        <v>44</v>
      </c>
      <c r="BA26" s="819"/>
      <c r="BB26" s="819"/>
      <c r="BC26" s="819"/>
      <c r="BD26" s="819"/>
      <c r="BE26" s="819"/>
      <c r="BF26" s="819"/>
      <c r="BG26" s="819"/>
      <c r="BH26" s="819"/>
      <c r="BI26" s="819"/>
      <c r="BJ26" s="819"/>
      <c r="BK26" s="819"/>
      <c r="BL26" s="347"/>
      <c r="BM26" s="347"/>
    </row>
    <row r="27" spans="2:65" ht="28.5" customHeight="1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804" t="s">
        <v>114</v>
      </c>
      <c r="O27" s="804"/>
      <c r="P27" s="804"/>
      <c r="Q27" s="1"/>
      <c r="R27" s="1208"/>
      <c r="S27" s="1208"/>
      <c r="T27" s="378"/>
      <c r="U27" s="378"/>
      <c r="V27" s="1208"/>
      <c r="W27" s="1208"/>
      <c r="X27" s="378"/>
      <c r="Y27" s="1208"/>
      <c r="Z27" s="1208"/>
      <c r="AA27" s="378"/>
      <c r="AB27" s="1208"/>
      <c r="AC27" s="1208"/>
      <c r="AD27" s="1208"/>
      <c r="AE27" s="1208"/>
      <c r="AF27" s="1208"/>
      <c r="AG27" s="1208"/>
      <c r="AH27" s="1211"/>
      <c r="AI27" s="379"/>
      <c r="AJ27" s="1203"/>
      <c r="AK27" s="1203"/>
      <c r="AL27" s="1203"/>
      <c r="AM27" s="1203"/>
      <c r="AN27" s="1203"/>
      <c r="AO27" s="1203"/>
      <c r="AP27" s="1203"/>
      <c r="AQ27" s="1203"/>
      <c r="AR27" s="1203"/>
      <c r="AS27" s="1203"/>
      <c r="AT27" s="1203"/>
      <c r="AU27" s="1203"/>
      <c r="AV27" s="1203"/>
      <c r="AW27" s="1203"/>
      <c r="AX27" s="1203"/>
      <c r="AY27" s="347"/>
      <c r="AZ27" s="352"/>
      <c r="BA27" s="352"/>
      <c r="BB27" s="352"/>
      <c r="BC27" s="352"/>
      <c r="BD27" s="352"/>
      <c r="BE27" s="352"/>
      <c r="BF27" s="352"/>
      <c r="BG27" s="352"/>
      <c r="BH27" s="352"/>
      <c r="BI27" s="1214" t="s">
        <v>112</v>
      </c>
      <c r="BJ27" s="1214"/>
      <c r="BK27" s="1214"/>
      <c r="BL27" s="347"/>
      <c r="BM27" s="347"/>
    </row>
    <row r="28" spans="2:65" ht="28.5" customHeight="1">
      <c r="B28" s="1181" t="s">
        <v>5</v>
      </c>
      <c r="C28" s="1181"/>
      <c r="D28" s="1181" t="s">
        <v>6</v>
      </c>
      <c r="E28" s="1181"/>
      <c r="F28" s="1181" t="s">
        <v>326</v>
      </c>
      <c r="G28" s="1181"/>
      <c r="H28" s="1212" t="s">
        <v>120</v>
      </c>
      <c r="I28" s="1212"/>
      <c r="J28" s="1181" t="s">
        <v>253</v>
      </c>
      <c r="K28" s="1181"/>
      <c r="L28" s="1181"/>
      <c r="M28" s="1181" t="s">
        <v>254</v>
      </c>
      <c r="N28" s="1181"/>
      <c r="O28" s="1181"/>
      <c r="P28" s="1181"/>
      <c r="Q28" s="1"/>
      <c r="R28" s="1208"/>
      <c r="S28" s="1208"/>
      <c r="T28" s="378"/>
      <c r="U28" s="378"/>
      <c r="V28" s="1208"/>
      <c r="W28" s="1208"/>
      <c r="X28" s="378"/>
      <c r="Y28" s="1208"/>
      <c r="Z28" s="1208"/>
      <c r="AA28" s="378"/>
      <c r="AB28" s="1208"/>
      <c r="AC28" s="1208"/>
      <c r="AD28" s="1208"/>
      <c r="AE28" s="1208"/>
      <c r="AF28" s="1208"/>
      <c r="AG28" s="1208"/>
      <c r="AH28" s="1211"/>
      <c r="AI28" s="379"/>
      <c r="AJ28" s="1203"/>
      <c r="AK28" s="1203"/>
      <c r="AL28" s="1203"/>
      <c r="AM28" s="1203"/>
      <c r="AN28" s="1203"/>
      <c r="AO28" s="1203"/>
      <c r="AP28" s="1203"/>
      <c r="AQ28" s="1203"/>
      <c r="AR28" s="1203"/>
      <c r="AS28" s="1203"/>
      <c r="AT28" s="1203"/>
      <c r="AU28" s="1203"/>
      <c r="AV28" s="1203"/>
      <c r="AW28" s="1203"/>
      <c r="AX28" s="1203"/>
      <c r="AY28" s="347"/>
      <c r="AZ28" s="1185" t="s">
        <v>66</v>
      </c>
      <c r="BA28" s="1185" t="s">
        <v>80</v>
      </c>
      <c r="BB28" s="1185"/>
      <c r="BC28" s="1185"/>
      <c r="BD28" s="1185"/>
      <c r="BE28" s="1195" t="s">
        <v>29</v>
      </c>
      <c r="BF28" s="1195"/>
      <c r="BG28" s="1185" t="s">
        <v>22</v>
      </c>
      <c r="BH28" s="1196" t="s">
        <v>332</v>
      </c>
      <c r="BI28" s="1191"/>
      <c r="BJ28" s="1185" t="s">
        <v>333</v>
      </c>
      <c r="BK28" s="1185"/>
      <c r="BL28" s="347"/>
      <c r="BM28" s="347"/>
    </row>
    <row r="29" spans="2:65" ht="42.75" customHeight="1">
      <c r="B29" s="1181"/>
      <c r="C29" s="1181"/>
      <c r="D29" s="1181"/>
      <c r="E29" s="1181"/>
      <c r="F29" s="1181"/>
      <c r="G29" s="1181"/>
      <c r="H29" s="355" t="s">
        <v>75</v>
      </c>
      <c r="I29" s="355" t="s">
        <v>327</v>
      </c>
      <c r="J29" s="1181"/>
      <c r="K29" s="1181"/>
      <c r="L29" s="1181"/>
      <c r="M29" s="1181"/>
      <c r="N29" s="1181"/>
      <c r="O29" s="1181"/>
      <c r="P29" s="1181"/>
      <c r="Q29" s="1"/>
      <c r="R29" s="1208"/>
      <c r="S29" s="1208"/>
      <c r="T29" s="378"/>
      <c r="U29" s="378"/>
      <c r="V29" s="1208"/>
      <c r="W29" s="1208"/>
      <c r="X29" s="378"/>
      <c r="Y29" s="1208"/>
      <c r="Z29" s="1208"/>
      <c r="AA29" s="378"/>
      <c r="AB29" s="1208"/>
      <c r="AC29" s="1208"/>
      <c r="AD29" s="1208"/>
      <c r="AE29" s="1208"/>
      <c r="AF29" s="1208"/>
      <c r="AG29" s="1208"/>
      <c r="AH29" s="1211"/>
      <c r="AI29" s="379"/>
      <c r="AJ29" s="1203"/>
      <c r="AK29" s="1203"/>
      <c r="AL29" s="1203"/>
      <c r="AM29" s="1203"/>
      <c r="AN29" s="1203"/>
      <c r="AO29" s="1203"/>
      <c r="AP29" s="1203"/>
      <c r="AQ29" s="1203"/>
      <c r="AR29" s="1203"/>
      <c r="AS29" s="1203"/>
      <c r="AT29" s="1203"/>
      <c r="AU29" s="1203"/>
      <c r="AV29" s="1203"/>
      <c r="AW29" s="1203"/>
      <c r="AX29" s="1203"/>
      <c r="AY29" s="347"/>
      <c r="AZ29" s="1185"/>
      <c r="BA29" s="380" t="s">
        <v>96</v>
      </c>
      <c r="BB29" s="381" t="s">
        <v>28</v>
      </c>
      <c r="BC29" s="382" t="s">
        <v>27</v>
      </c>
      <c r="BD29" s="382" t="s">
        <v>72</v>
      </c>
      <c r="BE29" s="383" t="s">
        <v>75</v>
      </c>
      <c r="BF29" s="384" t="s">
        <v>76</v>
      </c>
      <c r="BG29" s="1185"/>
      <c r="BH29" s="1202"/>
      <c r="BI29" s="1193"/>
      <c r="BJ29" s="1185"/>
      <c r="BK29" s="1185"/>
      <c r="BL29" s="347"/>
      <c r="BM29" s="347"/>
    </row>
    <row r="30" spans="2:65" ht="36.75" customHeight="1">
      <c r="B30" s="1218"/>
      <c r="C30" s="1219"/>
      <c r="D30" s="1182"/>
      <c r="E30" s="1182"/>
      <c r="F30" s="1218"/>
      <c r="G30" s="1219"/>
      <c r="H30" s="385"/>
      <c r="I30" s="385"/>
      <c r="J30" s="1113"/>
      <c r="K30" s="1113"/>
      <c r="L30" s="1113"/>
      <c r="M30" s="1113"/>
      <c r="N30" s="1113"/>
      <c r="O30" s="1113"/>
      <c r="P30" s="1113"/>
      <c r="Q30" s="1"/>
      <c r="R30" s="1208"/>
      <c r="S30" s="1208"/>
      <c r="T30" s="378"/>
      <c r="U30" s="378"/>
      <c r="V30" s="1208"/>
      <c r="W30" s="1208"/>
      <c r="X30" s="378"/>
      <c r="Y30" s="1208"/>
      <c r="Z30" s="1208"/>
      <c r="AA30" s="378"/>
      <c r="AB30" s="1208"/>
      <c r="AC30" s="1208"/>
      <c r="AD30" s="1208"/>
      <c r="AE30" s="1208"/>
      <c r="AF30" s="1208"/>
      <c r="AG30" s="1208"/>
      <c r="AH30" s="1211"/>
      <c r="AI30" s="379"/>
      <c r="AJ30" s="1203"/>
      <c r="AK30" s="1203"/>
      <c r="AL30" s="1203"/>
      <c r="AM30" s="1203"/>
      <c r="AN30" s="1203"/>
      <c r="AO30" s="1203"/>
      <c r="AP30" s="1203"/>
      <c r="AQ30" s="1203"/>
      <c r="AR30" s="1203"/>
      <c r="AS30" s="1203"/>
      <c r="AT30" s="1203"/>
      <c r="AU30" s="1203"/>
      <c r="AV30" s="1203"/>
      <c r="AW30" s="1203"/>
      <c r="AX30" s="1203"/>
      <c r="AY30" s="347"/>
      <c r="AZ30" s="386"/>
      <c r="BA30" s="387"/>
      <c r="BB30" s="387"/>
      <c r="BC30" s="386"/>
      <c r="BD30" s="386"/>
      <c r="BE30" s="388"/>
      <c r="BF30" s="27"/>
      <c r="BG30" s="389"/>
      <c r="BH30" s="1215"/>
      <c r="BI30" s="1216"/>
      <c r="BJ30" s="852"/>
      <c r="BK30" s="852"/>
      <c r="BL30" s="347"/>
      <c r="BM30" s="347"/>
    </row>
    <row r="31" spans="2:65" ht="34.5" customHeight="1">
      <c r="B31" s="1217" t="s">
        <v>136</v>
      </c>
      <c r="C31" s="1217"/>
      <c r="D31" s="1217"/>
      <c r="E31" s="1217"/>
      <c r="F31" s="1217"/>
      <c r="G31" s="1217"/>
      <c r="H31" s="1217"/>
      <c r="I31" s="1217"/>
      <c r="J31" s="1217"/>
      <c r="K31" s="1217"/>
      <c r="L31" s="1217"/>
      <c r="M31" s="1217"/>
      <c r="N31" s="1217"/>
      <c r="O31" s="1217"/>
      <c r="P31" s="1217"/>
      <c r="Q31" s="1"/>
      <c r="R31" s="818" t="s">
        <v>137</v>
      </c>
      <c r="S31" s="819"/>
      <c r="T31" s="819"/>
      <c r="U31" s="819"/>
      <c r="V31" s="819"/>
      <c r="W31" s="819"/>
      <c r="X31" s="819"/>
      <c r="Y31" s="819"/>
      <c r="Z31" s="819"/>
      <c r="AA31" s="819"/>
      <c r="AB31" s="819"/>
      <c r="AC31" s="819"/>
      <c r="AD31" s="819"/>
      <c r="AE31" s="819"/>
      <c r="AF31" s="819"/>
      <c r="AG31" s="819"/>
      <c r="AH31" s="819"/>
      <c r="AI31" s="345"/>
      <c r="AJ31" s="1203"/>
      <c r="AK31" s="1203"/>
      <c r="AL31" s="1203"/>
      <c r="AM31" s="1203"/>
      <c r="AN31" s="1203"/>
      <c r="AO31" s="1203"/>
      <c r="AP31" s="1203"/>
      <c r="AQ31" s="1203"/>
      <c r="AR31" s="1203"/>
      <c r="AS31" s="1203"/>
      <c r="AT31" s="1203"/>
      <c r="AU31" s="1203"/>
      <c r="AV31" s="1203"/>
      <c r="AW31" s="1203"/>
      <c r="AX31" s="1203"/>
      <c r="AY31" s="347"/>
      <c r="AZ31" s="386"/>
      <c r="BA31" s="387"/>
      <c r="BB31" s="387"/>
      <c r="BC31" s="386"/>
      <c r="BD31" s="386"/>
      <c r="BE31" s="388"/>
      <c r="BF31" s="27"/>
      <c r="BG31" s="389"/>
      <c r="BH31" s="1215"/>
      <c r="BI31" s="1216"/>
      <c r="BJ31" s="852"/>
      <c r="BK31" s="852"/>
      <c r="BL31" s="347"/>
      <c r="BM31" s="347"/>
    </row>
    <row r="32" spans="2:65" ht="38.25" customHeight="1">
      <c r="B32" s="859"/>
      <c r="C32" s="859"/>
      <c r="D32" s="859"/>
      <c r="E32" s="859"/>
      <c r="F32" s="859"/>
      <c r="G32" s="859"/>
      <c r="H32" s="859"/>
      <c r="I32" s="859"/>
      <c r="J32" s="859"/>
      <c r="K32" s="859"/>
      <c r="L32" s="859"/>
      <c r="M32" s="859"/>
      <c r="N32" s="859"/>
      <c r="O32" s="859"/>
      <c r="P32" s="859"/>
      <c r="Q32" s="1"/>
      <c r="R32" s="838"/>
      <c r="S32" s="838"/>
      <c r="T32" s="838"/>
      <c r="U32" s="838"/>
      <c r="V32" s="838"/>
      <c r="W32" s="838"/>
      <c r="X32" s="838"/>
      <c r="Y32" s="838"/>
      <c r="Z32" s="838"/>
      <c r="AA32" s="838"/>
      <c r="AB32" s="838"/>
      <c r="AC32" s="838"/>
      <c r="AD32" s="838"/>
      <c r="AE32" s="838"/>
      <c r="AF32" s="838"/>
      <c r="AG32" s="838"/>
      <c r="AH32" s="838"/>
      <c r="AI32" s="347"/>
      <c r="AJ32" s="1203"/>
      <c r="AK32" s="1203"/>
      <c r="AL32" s="1203"/>
      <c r="AM32" s="1203"/>
      <c r="AN32" s="1203"/>
      <c r="AO32" s="1203"/>
      <c r="AP32" s="1203"/>
      <c r="AQ32" s="1203"/>
      <c r="AR32" s="1203"/>
      <c r="AS32" s="1203"/>
      <c r="AT32" s="1203"/>
      <c r="AU32" s="1203"/>
      <c r="AV32" s="1203"/>
      <c r="AW32" s="1203"/>
      <c r="AX32" s="1203"/>
      <c r="AY32" s="347"/>
      <c r="AZ32" s="386"/>
      <c r="BA32" s="387"/>
      <c r="BB32" s="387"/>
      <c r="BC32" s="386"/>
      <c r="BD32" s="386"/>
      <c r="BE32" s="388"/>
      <c r="BF32" s="27"/>
      <c r="BG32" s="389"/>
      <c r="BH32" s="1215"/>
      <c r="BI32" s="1216"/>
      <c r="BJ32" s="852"/>
      <c r="BK32" s="852"/>
      <c r="BL32" s="347"/>
      <c r="BM32" s="347"/>
    </row>
    <row r="33" spans="2:65" ht="35.25" customHeight="1">
      <c r="B33" s="1220" t="s">
        <v>334</v>
      </c>
      <c r="C33" s="1220"/>
      <c r="D33" s="1220"/>
      <c r="E33" s="1220"/>
      <c r="F33" s="1220"/>
      <c r="G33" s="1220"/>
      <c r="H33" s="1220"/>
      <c r="I33" s="1220"/>
      <c r="J33" s="1220"/>
      <c r="K33" s="1220"/>
      <c r="L33" s="1220"/>
      <c r="M33" s="1220"/>
      <c r="N33" s="32"/>
      <c r="O33" s="32"/>
      <c r="P33" s="32"/>
      <c r="Q33" s="1"/>
      <c r="R33" s="968" t="s">
        <v>335</v>
      </c>
      <c r="S33" s="968"/>
      <c r="T33" s="968"/>
      <c r="U33" s="968"/>
      <c r="V33" s="968"/>
      <c r="W33" s="968"/>
      <c r="X33" s="968"/>
      <c r="Y33" s="968"/>
      <c r="Z33" s="968"/>
      <c r="AA33" s="968"/>
      <c r="AB33" s="968"/>
      <c r="AC33" s="968"/>
      <c r="AD33" s="968"/>
      <c r="AE33" s="968"/>
      <c r="AF33" s="968"/>
      <c r="AG33" s="968"/>
      <c r="AH33" s="968"/>
      <c r="AI33" s="342"/>
      <c r="AJ33" s="1203"/>
      <c r="AK33" s="1203"/>
      <c r="AL33" s="1203"/>
      <c r="AM33" s="1203"/>
      <c r="AN33" s="1203"/>
      <c r="AO33" s="1203"/>
      <c r="AP33" s="1203"/>
      <c r="AQ33" s="1203"/>
      <c r="AR33" s="1203"/>
      <c r="AS33" s="1203"/>
      <c r="AT33" s="1203"/>
      <c r="AU33" s="1203"/>
      <c r="AV33" s="1203"/>
      <c r="AW33" s="1203"/>
      <c r="AX33" s="1203"/>
      <c r="AY33" s="347"/>
      <c r="AZ33" s="386"/>
      <c r="BA33" s="387"/>
      <c r="BB33" s="387"/>
      <c r="BC33" s="386"/>
      <c r="BD33" s="386"/>
      <c r="BE33" s="388"/>
      <c r="BF33" s="27"/>
      <c r="BG33" s="389"/>
      <c r="BH33" s="1215"/>
      <c r="BI33" s="1216"/>
      <c r="BJ33" s="852"/>
      <c r="BK33" s="852"/>
      <c r="BL33" s="347"/>
      <c r="BM33" s="347"/>
    </row>
    <row r="34" spans="2:65" ht="33" customHeight="1">
      <c r="B34" s="1221" t="s">
        <v>69</v>
      </c>
      <c r="C34" s="1221"/>
      <c r="D34" s="1221"/>
      <c r="E34" s="1221"/>
      <c r="F34" s="1221"/>
      <c r="G34" s="1221"/>
      <c r="H34" s="1221"/>
      <c r="I34" s="1221"/>
      <c r="J34" s="1221"/>
      <c r="K34" s="1221"/>
      <c r="L34" s="1221"/>
      <c r="M34" s="1221"/>
      <c r="N34" s="1221"/>
      <c r="O34" s="1221"/>
      <c r="P34" s="1221"/>
      <c r="Q34" s="1"/>
      <c r="R34" s="390"/>
      <c r="S34" s="390"/>
      <c r="T34" s="390"/>
      <c r="U34" s="390"/>
      <c r="V34" s="390"/>
      <c r="W34" s="390"/>
      <c r="X34" s="390"/>
      <c r="Y34" s="390"/>
      <c r="Z34" s="390"/>
      <c r="AA34" s="390"/>
      <c r="AB34" s="390"/>
      <c r="AC34" s="390"/>
      <c r="AD34" s="390"/>
      <c r="AE34" s="390"/>
      <c r="AF34" s="824" t="s">
        <v>336</v>
      </c>
      <c r="AG34" s="824"/>
      <c r="AH34" s="824"/>
      <c r="AI34" s="346"/>
      <c r="AJ34" s="1203"/>
      <c r="AK34" s="1203"/>
      <c r="AL34" s="1203"/>
      <c r="AM34" s="1203"/>
      <c r="AN34" s="1203"/>
      <c r="AO34" s="1203"/>
      <c r="AP34" s="1203"/>
      <c r="AQ34" s="1203"/>
      <c r="AR34" s="1203"/>
      <c r="AS34" s="1203"/>
      <c r="AT34" s="1203"/>
      <c r="AU34" s="1203"/>
      <c r="AV34" s="1203"/>
      <c r="AW34" s="1203"/>
      <c r="AX34" s="1203"/>
      <c r="AY34" s="347"/>
      <c r="AZ34" s="386"/>
      <c r="BA34" s="387"/>
      <c r="BB34" s="387"/>
      <c r="BC34" s="386"/>
      <c r="BD34" s="386"/>
      <c r="BE34" s="388"/>
      <c r="BF34" s="27"/>
      <c r="BG34" s="389"/>
      <c r="BH34" s="1215"/>
      <c r="BI34" s="1216"/>
      <c r="BJ34" s="852"/>
      <c r="BK34" s="852"/>
      <c r="BL34" s="347"/>
      <c r="BM34" s="347"/>
    </row>
    <row r="35" spans="2:65" ht="35.25" customHeight="1"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804" t="s">
        <v>115</v>
      </c>
      <c r="O35" s="804"/>
      <c r="P35" s="804"/>
      <c r="Q35" s="1"/>
      <c r="R35" s="853" t="s">
        <v>5</v>
      </c>
      <c r="S35" s="853"/>
      <c r="T35" s="853" t="s">
        <v>6</v>
      </c>
      <c r="U35" s="855" t="s">
        <v>51</v>
      </c>
      <c r="V35" s="855"/>
      <c r="W35" s="855"/>
      <c r="X35" s="855" t="s">
        <v>49</v>
      </c>
      <c r="Y35" s="855"/>
      <c r="Z35" s="855"/>
      <c r="AA35" s="1204" t="s">
        <v>50</v>
      </c>
      <c r="AB35" s="1204"/>
      <c r="AC35" s="1204"/>
      <c r="AD35" s="1185" t="s">
        <v>253</v>
      </c>
      <c r="AE35" s="1185"/>
      <c r="AF35" s="1185"/>
      <c r="AG35" s="1185" t="s">
        <v>254</v>
      </c>
      <c r="AH35" s="1229"/>
      <c r="AI35" s="356"/>
      <c r="AJ35" s="1203"/>
      <c r="AK35" s="1203"/>
      <c r="AL35" s="1203"/>
      <c r="AM35" s="1203"/>
      <c r="AN35" s="1203"/>
      <c r="AO35" s="1203"/>
      <c r="AP35" s="1203"/>
      <c r="AQ35" s="1203"/>
      <c r="AR35" s="1203"/>
      <c r="AS35" s="1203"/>
      <c r="AT35" s="1203"/>
      <c r="AU35" s="1203"/>
      <c r="AV35" s="1203"/>
      <c r="AW35" s="1203"/>
      <c r="AX35" s="1203"/>
      <c r="AY35" s="347"/>
      <c r="AZ35" s="27"/>
      <c r="BA35" s="27"/>
      <c r="BB35" s="27"/>
      <c r="BC35" s="27"/>
      <c r="BD35" s="27"/>
      <c r="BE35" s="27"/>
      <c r="BF35" s="27"/>
      <c r="BG35" s="27"/>
      <c r="BH35" s="952"/>
      <c r="BI35" s="878"/>
      <c r="BJ35" s="952"/>
      <c r="BK35" s="878"/>
      <c r="BL35" s="347"/>
      <c r="BM35" s="347"/>
    </row>
    <row r="36" spans="2:65" ht="39.75" customHeight="1">
      <c r="B36" s="1222" t="s">
        <v>5</v>
      </c>
      <c r="C36" s="1222" t="s">
        <v>6</v>
      </c>
      <c r="D36" s="1222" t="s">
        <v>20</v>
      </c>
      <c r="E36" s="1222" t="s">
        <v>47</v>
      </c>
      <c r="F36" s="1218" t="s">
        <v>21</v>
      </c>
      <c r="G36" s="1224"/>
      <c r="H36" s="1219"/>
      <c r="I36" s="1225" t="s">
        <v>337</v>
      </c>
      <c r="J36" s="1226"/>
      <c r="K36" s="1225" t="s">
        <v>198</v>
      </c>
      <c r="L36" s="1232"/>
      <c r="M36" s="1226"/>
      <c r="N36" s="1225" t="s">
        <v>199</v>
      </c>
      <c r="O36" s="1232"/>
      <c r="P36" s="1226"/>
      <c r="Q36" s="1"/>
      <c r="R36" s="853"/>
      <c r="S36" s="853"/>
      <c r="T36" s="853"/>
      <c r="U36" s="340" t="s">
        <v>9</v>
      </c>
      <c r="V36" s="853" t="s">
        <v>48</v>
      </c>
      <c r="W36" s="853"/>
      <c r="X36" s="340" t="s">
        <v>9</v>
      </c>
      <c r="Y36" s="853" t="s">
        <v>48</v>
      </c>
      <c r="Z36" s="853"/>
      <c r="AA36" s="340" t="s">
        <v>9</v>
      </c>
      <c r="AB36" s="853" t="s">
        <v>48</v>
      </c>
      <c r="AC36" s="853"/>
      <c r="AD36" s="1185"/>
      <c r="AE36" s="1185"/>
      <c r="AF36" s="1185"/>
      <c r="AG36" s="1185"/>
      <c r="AH36" s="1229"/>
      <c r="AI36" s="356"/>
      <c r="AJ36" s="1203"/>
      <c r="AK36" s="1203"/>
      <c r="AL36" s="1203"/>
      <c r="AM36" s="1203"/>
      <c r="AN36" s="1203"/>
      <c r="AO36" s="1203"/>
      <c r="AP36" s="1203"/>
      <c r="AQ36" s="1203"/>
      <c r="AR36" s="1203"/>
      <c r="AS36" s="1203"/>
      <c r="AT36" s="1203"/>
      <c r="AU36" s="1203"/>
      <c r="AV36" s="1203"/>
      <c r="AW36" s="1203"/>
      <c r="AX36" s="1203"/>
      <c r="AY36" s="347"/>
      <c r="AZ36" s="27"/>
      <c r="BA36" s="27"/>
      <c r="BB36" s="27"/>
      <c r="BC36" s="27"/>
      <c r="BD36" s="27"/>
      <c r="BE36" s="27"/>
      <c r="BF36" s="27"/>
      <c r="BG36" s="27"/>
      <c r="BH36" s="952"/>
      <c r="BI36" s="878"/>
      <c r="BJ36" s="952"/>
      <c r="BK36" s="878"/>
      <c r="BL36" s="347"/>
      <c r="BM36" s="347"/>
    </row>
    <row r="37" spans="2:65" ht="36.75" customHeight="1">
      <c r="B37" s="1223"/>
      <c r="C37" s="1223"/>
      <c r="D37" s="1223"/>
      <c r="E37" s="1223"/>
      <c r="F37" s="391" t="s">
        <v>92</v>
      </c>
      <c r="G37" s="391" t="s">
        <v>93</v>
      </c>
      <c r="H37" s="391" t="s">
        <v>102</v>
      </c>
      <c r="I37" s="1227"/>
      <c r="J37" s="1228"/>
      <c r="K37" s="1227"/>
      <c r="L37" s="1233"/>
      <c r="M37" s="1228"/>
      <c r="N37" s="1227"/>
      <c r="O37" s="1233"/>
      <c r="P37" s="1228"/>
      <c r="Q37" s="1"/>
      <c r="R37" s="1204"/>
      <c r="S37" s="1204"/>
      <c r="T37" s="392"/>
      <c r="U37" s="392"/>
      <c r="V37" s="1204"/>
      <c r="W37" s="1204"/>
      <c r="X37" s="392"/>
      <c r="Y37" s="1204"/>
      <c r="Z37" s="1204"/>
      <c r="AA37" s="392"/>
      <c r="AB37" s="1204"/>
      <c r="AC37" s="1204"/>
      <c r="AD37" s="1204"/>
      <c r="AE37" s="1204"/>
      <c r="AF37" s="1204"/>
      <c r="AG37" s="1204"/>
      <c r="AH37" s="1230"/>
      <c r="AI37" s="393"/>
      <c r="AJ37" s="880" t="s">
        <v>338</v>
      </c>
      <c r="AK37" s="880"/>
      <c r="AL37" s="880"/>
      <c r="AM37" s="880"/>
      <c r="AN37" s="880"/>
      <c r="AO37" s="880"/>
      <c r="AP37" s="880"/>
      <c r="AQ37" s="880"/>
      <c r="AR37" s="880"/>
      <c r="AS37" s="880"/>
      <c r="AT37" s="880"/>
      <c r="AU37" s="880"/>
      <c r="AV37" s="880"/>
      <c r="AW37" s="880"/>
      <c r="AX37" s="880"/>
      <c r="AY37" s="347"/>
      <c r="AZ37" s="27"/>
      <c r="BA37" s="27"/>
      <c r="BB37" s="27"/>
      <c r="BC37" s="27"/>
      <c r="BD37" s="27"/>
      <c r="BE37" s="27"/>
      <c r="BF37" s="27"/>
      <c r="BG37" s="27"/>
      <c r="BH37" s="952"/>
      <c r="BI37" s="878"/>
      <c r="BJ37" s="952"/>
      <c r="BK37" s="878"/>
      <c r="BL37" s="347"/>
      <c r="BM37" s="347"/>
    </row>
    <row r="38" spans="2:65" ht="41.25" customHeight="1">
      <c r="B38" s="394"/>
      <c r="C38" s="394"/>
      <c r="D38" s="394"/>
      <c r="E38" s="394"/>
      <c r="F38" s="394"/>
      <c r="G38" s="394"/>
      <c r="H38" s="394"/>
      <c r="I38" s="1231"/>
      <c r="J38" s="1082"/>
      <c r="K38" s="1231"/>
      <c r="L38" s="1081"/>
      <c r="M38" s="1082"/>
      <c r="N38" s="841"/>
      <c r="O38" s="1081"/>
      <c r="P38" s="1082"/>
      <c r="Q38" s="1"/>
      <c r="R38" s="1204"/>
      <c r="S38" s="1204"/>
      <c r="T38" s="392"/>
      <c r="U38" s="392"/>
      <c r="V38" s="1204"/>
      <c r="W38" s="1204"/>
      <c r="X38" s="392"/>
      <c r="Y38" s="1204"/>
      <c r="Z38" s="1204"/>
      <c r="AA38" s="392"/>
      <c r="AB38" s="1204"/>
      <c r="AC38" s="1204"/>
      <c r="AD38" s="1204"/>
      <c r="AE38" s="1204"/>
      <c r="AF38" s="1204"/>
      <c r="AG38" s="1204"/>
      <c r="AH38" s="1230"/>
      <c r="AI38" s="393"/>
      <c r="AJ38" s="4"/>
      <c r="AK38" s="395"/>
      <c r="AL38" s="396"/>
      <c r="AM38" s="396"/>
      <c r="AN38" s="396"/>
      <c r="AO38" s="396"/>
      <c r="AP38" s="396"/>
      <c r="AQ38" s="396"/>
      <c r="AR38" s="396"/>
      <c r="AS38" s="396"/>
      <c r="AT38" s="396"/>
      <c r="AU38" s="396"/>
      <c r="AV38" s="1234" t="s">
        <v>123</v>
      </c>
      <c r="AW38" s="1234"/>
      <c r="AX38" s="1234"/>
      <c r="AY38" s="347"/>
      <c r="AZ38" s="27"/>
      <c r="BA38" s="27"/>
      <c r="BB38" s="27"/>
      <c r="BC38" s="27"/>
      <c r="BD38" s="27"/>
      <c r="BE38" s="27"/>
      <c r="BF38" s="27"/>
      <c r="BG38" s="27"/>
      <c r="BH38" s="952"/>
      <c r="BI38" s="878"/>
      <c r="BJ38" s="952"/>
      <c r="BK38" s="878"/>
      <c r="BL38" s="347"/>
      <c r="BM38" s="347"/>
    </row>
    <row r="39" spans="2:65" ht="54" customHeight="1">
      <c r="B39" s="394"/>
      <c r="C39" s="394"/>
      <c r="D39" s="394"/>
      <c r="E39" s="394"/>
      <c r="F39" s="394"/>
      <c r="G39" s="394"/>
      <c r="H39" s="394"/>
      <c r="I39" s="1231"/>
      <c r="J39" s="1082"/>
      <c r="K39" s="1231"/>
      <c r="L39" s="1081"/>
      <c r="M39" s="1082"/>
      <c r="N39" s="841"/>
      <c r="O39" s="1081"/>
      <c r="P39" s="1082"/>
      <c r="Q39" s="1"/>
      <c r="R39" s="1204"/>
      <c r="S39" s="1204"/>
      <c r="T39" s="392"/>
      <c r="U39" s="392"/>
      <c r="V39" s="1204"/>
      <c r="W39" s="1204"/>
      <c r="X39" s="392"/>
      <c r="Y39" s="1204"/>
      <c r="Z39" s="1204"/>
      <c r="AA39" s="392"/>
      <c r="AB39" s="1204"/>
      <c r="AC39" s="1204"/>
      <c r="AD39" s="1204"/>
      <c r="AE39" s="1204"/>
      <c r="AF39" s="1204"/>
      <c r="AG39" s="1204"/>
      <c r="AH39" s="1230"/>
      <c r="AI39" s="393"/>
      <c r="AJ39" s="1236" t="s">
        <v>5</v>
      </c>
      <c r="AK39" s="1238" t="s">
        <v>6</v>
      </c>
      <c r="AL39" s="855" t="s">
        <v>339</v>
      </c>
      <c r="AM39" s="855"/>
      <c r="AN39" s="855" t="s">
        <v>340</v>
      </c>
      <c r="AO39" s="855"/>
      <c r="AP39" s="856" t="s">
        <v>50</v>
      </c>
      <c r="AQ39" s="857"/>
      <c r="AR39" s="1185" t="s">
        <v>341</v>
      </c>
      <c r="AS39" s="1185" t="s">
        <v>342</v>
      </c>
      <c r="AT39" s="1185" t="s">
        <v>232</v>
      </c>
      <c r="AU39" s="1185"/>
      <c r="AV39" s="1185"/>
      <c r="AW39" s="1185"/>
      <c r="AX39" s="1185" t="s">
        <v>57</v>
      </c>
      <c r="AY39" s="347"/>
      <c r="AZ39" s="874" t="s">
        <v>133</v>
      </c>
      <c r="BA39" s="874"/>
      <c r="BB39" s="874"/>
      <c r="BC39" s="874"/>
      <c r="BD39" s="874"/>
      <c r="BE39" s="874"/>
      <c r="BF39" s="874"/>
      <c r="BG39" s="874"/>
      <c r="BH39" s="874"/>
      <c r="BI39" s="874"/>
      <c r="BJ39" s="874"/>
      <c r="BK39" s="874"/>
      <c r="BL39" s="347"/>
      <c r="BM39" s="347"/>
    </row>
    <row r="40" spans="2:65" ht="28.5" customHeight="1">
      <c r="B40" s="1235" t="s">
        <v>137</v>
      </c>
      <c r="C40" s="1235"/>
      <c r="D40" s="1235"/>
      <c r="E40" s="1235"/>
      <c r="F40" s="1235"/>
      <c r="G40" s="1235"/>
      <c r="H40" s="1235"/>
      <c r="I40" s="1235"/>
      <c r="J40" s="1235"/>
      <c r="K40" s="1235"/>
      <c r="L40" s="1235"/>
      <c r="M40" s="1235"/>
      <c r="N40" s="1235"/>
      <c r="O40" s="1235"/>
      <c r="P40" s="1235"/>
      <c r="Q40" s="1"/>
      <c r="R40" s="1204"/>
      <c r="S40" s="1204"/>
      <c r="T40" s="392"/>
      <c r="U40" s="392"/>
      <c r="V40" s="1204"/>
      <c r="W40" s="1204"/>
      <c r="X40" s="392"/>
      <c r="Y40" s="1204"/>
      <c r="Z40" s="1204"/>
      <c r="AA40" s="392"/>
      <c r="AB40" s="1204"/>
      <c r="AC40" s="1204"/>
      <c r="AD40" s="1204"/>
      <c r="AE40" s="1204"/>
      <c r="AF40" s="1204"/>
      <c r="AG40" s="1204"/>
      <c r="AH40" s="1230"/>
      <c r="AI40" s="393"/>
      <c r="AJ40" s="1237"/>
      <c r="AK40" s="1239"/>
      <c r="AL40" s="340" t="s">
        <v>9</v>
      </c>
      <c r="AM40" s="348" t="s">
        <v>48</v>
      </c>
      <c r="AN40" s="340" t="s">
        <v>9</v>
      </c>
      <c r="AO40" s="348" t="s">
        <v>48</v>
      </c>
      <c r="AP40" s="340" t="s">
        <v>9</v>
      </c>
      <c r="AQ40" s="348" t="s">
        <v>48</v>
      </c>
      <c r="AR40" s="1185"/>
      <c r="AS40" s="1185"/>
      <c r="AT40" s="1185"/>
      <c r="AU40" s="1185"/>
      <c r="AV40" s="1185"/>
      <c r="AW40" s="1185"/>
      <c r="AX40" s="1185"/>
      <c r="AY40" s="347"/>
      <c r="AZ40" s="819"/>
      <c r="BA40" s="819"/>
      <c r="BB40" s="819"/>
      <c r="BC40" s="819"/>
      <c r="BD40" s="819"/>
      <c r="BE40" s="819"/>
      <c r="BF40" s="819"/>
      <c r="BG40" s="819"/>
      <c r="BH40" s="819"/>
      <c r="BI40" s="819"/>
      <c r="BJ40" s="819"/>
      <c r="BK40" s="819"/>
      <c r="BL40" s="347"/>
      <c r="BM40" s="347"/>
    </row>
    <row r="41" spans="2:65" ht="28.5" customHeight="1">
      <c r="B41" s="1240" t="s">
        <v>343</v>
      </c>
      <c r="C41" s="1240"/>
      <c r="D41" s="1240"/>
      <c r="E41" s="1240"/>
      <c r="F41" s="1240"/>
      <c r="G41" s="1240"/>
      <c r="H41" s="1240"/>
      <c r="I41" s="1240"/>
      <c r="J41" s="1240"/>
      <c r="K41" s="1240"/>
      <c r="L41" s="1240"/>
      <c r="M41" s="1240"/>
      <c r="N41" s="1240"/>
      <c r="O41" s="1240"/>
      <c r="P41" s="1240"/>
      <c r="Q41" s="1"/>
      <c r="R41" s="1204"/>
      <c r="S41" s="1204"/>
      <c r="T41" s="392"/>
      <c r="U41" s="392"/>
      <c r="V41" s="1204"/>
      <c r="W41" s="1204"/>
      <c r="X41" s="392"/>
      <c r="Y41" s="1204"/>
      <c r="Z41" s="1204"/>
      <c r="AA41" s="392"/>
      <c r="AB41" s="1204"/>
      <c r="AC41" s="1204"/>
      <c r="AD41" s="1204"/>
      <c r="AE41" s="1204"/>
      <c r="AF41" s="1204"/>
      <c r="AG41" s="1204"/>
      <c r="AH41" s="1230"/>
      <c r="AI41" s="393"/>
      <c r="AJ41" s="392"/>
      <c r="AK41" s="392"/>
      <c r="AL41" s="392"/>
      <c r="AM41" s="392"/>
      <c r="AN41" s="392"/>
      <c r="AO41" s="392"/>
      <c r="AP41" s="392"/>
      <c r="AQ41" s="392"/>
      <c r="AR41" s="392"/>
      <c r="AS41" s="392"/>
      <c r="AT41" s="1204"/>
      <c r="AU41" s="1204"/>
      <c r="AV41" s="1204"/>
      <c r="AW41" s="1204"/>
      <c r="AX41" s="392"/>
      <c r="AY41" s="347"/>
      <c r="AZ41" s="837"/>
      <c r="BA41" s="837"/>
      <c r="BB41" s="837"/>
      <c r="BC41" s="837"/>
      <c r="BD41" s="837"/>
      <c r="BE41" s="837"/>
      <c r="BF41" s="837"/>
      <c r="BG41" s="837"/>
      <c r="BH41" s="837"/>
      <c r="BI41" s="837"/>
      <c r="BJ41" s="837"/>
      <c r="BK41" s="837"/>
      <c r="BL41" s="347"/>
      <c r="BM41" s="347"/>
    </row>
    <row r="42" spans="2:65" ht="28.5" customHeight="1"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824" t="s">
        <v>116</v>
      </c>
      <c r="O42" s="824"/>
      <c r="P42" s="824"/>
      <c r="Q42" s="1"/>
      <c r="R42" s="818" t="s">
        <v>137</v>
      </c>
      <c r="S42" s="819"/>
      <c r="T42" s="819"/>
      <c r="U42" s="819"/>
      <c r="V42" s="819"/>
      <c r="W42" s="819"/>
      <c r="X42" s="819"/>
      <c r="Y42" s="819"/>
      <c r="Z42" s="819"/>
      <c r="AA42" s="819"/>
      <c r="AB42" s="819"/>
      <c r="AC42" s="819"/>
      <c r="AD42" s="819"/>
      <c r="AE42" s="819"/>
      <c r="AF42" s="819"/>
      <c r="AG42" s="819"/>
      <c r="AH42" s="819"/>
      <c r="AI42" s="345"/>
      <c r="AJ42" s="392"/>
      <c r="AK42" s="392"/>
      <c r="AL42" s="392"/>
      <c r="AM42" s="392"/>
      <c r="AN42" s="392"/>
      <c r="AO42" s="392"/>
      <c r="AP42" s="392"/>
      <c r="AQ42" s="392"/>
      <c r="AR42" s="392"/>
      <c r="AS42" s="392"/>
      <c r="AT42" s="1204"/>
      <c r="AU42" s="1204"/>
      <c r="AV42" s="1204"/>
      <c r="AW42" s="1204"/>
      <c r="AX42" s="392"/>
      <c r="AY42" s="347"/>
      <c r="AZ42" s="1180" t="s">
        <v>128</v>
      </c>
      <c r="BA42" s="1180"/>
      <c r="BB42" s="1180"/>
      <c r="BC42" s="1180"/>
      <c r="BD42" s="1180"/>
      <c r="BE42" s="1180"/>
      <c r="BF42" s="1180"/>
      <c r="BG42" s="1180"/>
      <c r="BH42" s="1180"/>
      <c r="BI42" s="1180"/>
      <c r="BJ42" s="1180"/>
      <c r="BK42" s="397"/>
      <c r="BL42" s="347"/>
      <c r="BM42" s="347"/>
    </row>
    <row r="43" spans="2:65" ht="28.5" customHeight="1">
      <c r="B43" s="1113" t="s">
        <v>5</v>
      </c>
      <c r="C43" s="1113"/>
      <c r="D43" s="1113" t="s">
        <v>6</v>
      </c>
      <c r="E43" s="1113"/>
      <c r="F43" s="861" t="s">
        <v>29</v>
      </c>
      <c r="G43" s="877"/>
      <c r="H43" s="863" t="s">
        <v>253</v>
      </c>
      <c r="I43" s="1244"/>
      <c r="J43" s="1244"/>
      <c r="K43" s="1244"/>
      <c r="L43" s="864"/>
      <c r="M43" s="863" t="s">
        <v>254</v>
      </c>
      <c r="N43" s="1244"/>
      <c r="O43" s="1244"/>
      <c r="P43" s="864"/>
      <c r="Q43" s="1"/>
      <c r="R43" s="838"/>
      <c r="S43" s="838"/>
      <c r="T43" s="838"/>
      <c r="U43" s="838"/>
      <c r="V43" s="838"/>
      <c r="W43" s="838"/>
      <c r="X43" s="838"/>
      <c r="Y43" s="838"/>
      <c r="Z43" s="838"/>
      <c r="AA43" s="838"/>
      <c r="AB43" s="838"/>
      <c r="AC43" s="838"/>
      <c r="AD43" s="838"/>
      <c r="AE43" s="838"/>
      <c r="AF43" s="838"/>
      <c r="AG43" s="838"/>
      <c r="AH43" s="838"/>
      <c r="AI43" s="347"/>
      <c r="AJ43" s="392"/>
      <c r="AK43" s="392"/>
      <c r="AL43" s="392"/>
      <c r="AM43" s="392"/>
      <c r="AN43" s="392"/>
      <c r="AO43" s="392"/>
      <c r="AP43" s="392"/>
      <c r="AQ43" s="392"/>
      <c r="AR43" s="392"/>
      <c r="AS43" s="392"/>
      <c r="AT43" s="1204"/>
      <c r="AU43" s="1204"/>
      <c r="AV43" s="1204"/>
      <c r="AW43" s="1204"/>
      <c r="AX43" s="392"/>
      <c r="AY43" s="347"/>
      <c r="AZ43" s="1185" t="s">
        <v>5</v>
      </c>
      <c r="BA43" s="1185" t="s">
        <v>6</v>
      </c>
      <c r="BB43" s="1185" t="s">
        <v>25</v>
      </c>
      <c r="BC43" s="1185"/>
      <c r="BD43" s="1185" t="s">
        <v>129</v>
      </c>
      <c r="BE43" s="1185"/>
      <c r="BF43" s="1185"/>
      <c r="BG43" s="853" t="s">
        <v>130</v>
      </c>
      <c r="BH43" s="853"/>
      <c r="BI43" s="853"/>
      <c r="BJ43" s="853"/>
      <c r="BK43" s="853"/>
      <c r="BL43" s="347"/>
      <c r="BM43" s="347"/>
    </row>
    <row r="44" spans="2:65" ht="28.5" customHeight="1">
      <c r="B44" s="1113"/>
      <c r="C44" s="1113"/>
      <c r="D44" s="1113"/>
      <c r="E44" s="1113"/>
      <c r="F44" s="343" t="s">
        <v>75</v>
      </c>
      <c r="G44" s="343" t="s">
        <v>76</v>
      </c>
      <c r="H44" s="865"/>
      <c r="I44" s="1245"/>
      <c r="J44" s="1245"/>
      <c r="K44" s="1245"/>
      <c r="L44" s="866"/>
      <c r="M44" s="865"/>
      <c r="N44" s="1245"/>
      <c r="O44" s="1245"/>
      <c r="P44" s="866"/>
      <c r="Q44" s="1"/>
      <c r="R44" s="1203"/>
      <c r="S44" s="1203"/>
      <c r="T44" s="1203"/>
      <c r="U44" s="1203"/>
      <c r="V44" s="1203"/>
      <c r="W44" s="1203"/>
      <c r="X44" s="1203"/>
      <c r="Y44" s="1203"/>
      <c r="Z44" s="1203"/>
      <c r="AA44" s="1203"/>
      <c r="AB44" s="1203"/>
      <c r="AC44" s="1203"/>
      <c r="AD44" s="1203"/>
      <c r="AE44" s="1203"/>
      <c r="AF44" s="1203"/>
      <c r="AG44" s="1203"/>
      <c r="AH44" s="1203"/>
      <c r="AI44" s="347"/>
      <c r="AJ44" s="392"/>
      <c r="AK44" s="392"/>
      <c r="AL44" s="392"/>
      <c r="AM44" s="392"/>
      <c r="AN44" s="392"/>
      <c r="AO44" s="392"/>
      <c r="AP44" s="392"/>
      <c r="AQ44" s="392"/>
      <c r="AR44" s="392"/>
      <c r="AS44" s="392"/>
      <c r="AT44" s="1204"/>
      <c r="AU44" s="1204"/>
      <c r="AV44" s="1204"/>
      <c r="AW44" s="1204"/>
      <c r="AX44" s="392"/>
      <c r="AY44" s="347"/>
      <c r="AZ44" s="1185"/>
      <c r="BA44" s="1185"/>
      <c r="BB44" s="1185"/>
      <c r="BC44" s="1185"/>
      <c r="BD44" s="1205" t="s">
        <v>273</v>
      </c>
      <c r="BE44" s="1206"/>
      <c r="BF44" s="365" t="s">
        <v>131</v>
      </c>
      <c r="BG44" s="1195" t="s">
        <v>273</v>
      </c>
      <c r="BH44" s="1195"/>
      <c r="BI44" s="1195" t="s">
        <v>131</v>
      </c>
      <c r="BJ44" s="1195"/>
      <c r="BK44" s="1195"/>
      <c r="BL44" s="347"/>
      <c r="BM44" s="347"/>
    </row>
    <row r="45" spans="2:65" ht="28.5" customHeight="1">
      <c r="B45" s="825"/>
      <c r="C45" s="826"/>
      <c r="D45" s="825"/>
      <c r="E45" s="826"/>
      <c r="F45" s="46"/>
      <c r="G45" s="46"/>
      <c r="H45" s="825"/>
      <c r="I45" s="859"/>
      <c r="J45" s="859"/>
      <c r="K45" s="859"/>
      <c r="L45" s="826"/>
      <c r="M45" s="825"/>
      <c r="N45" s="859"/>
      <c r="O45" s="859"/>
      <c r="P45" s="826"/>
      <c r="Q45" s="1"/>
      <c r="R45" s="838"/>
      <c r="S45" s="838"/>
      <c r="T45" s="838"/>
      <c r="U45" s="838"/>
      <c r="V45" s="838"/>
      <c r="W45" s="838"/>
      <c r="X45" s="838"/>
      <c r="Y45" s="838"/>
      <c r="Z45" s="838"/>
      <c r="AA45" s="838"/>
      <c r="AB45" s="838"/>
      <c r="AC45" s="838"/>
      <c r="AD45" s="838"/>
      <c r="AE45" s="838"/>
      <c r="AF45" s="838"/>
      <c r="AG45" s="838"/>
      <c r="AH45" s="838"/>
      <c r="AI45" s="347"/>
      <c r="AJ45" s="392"/>
      <c r="AK45" s="392"/>
      <c r="AL45" s="392"/>
      <c r="AM45" s="392"/>
      <c r="AN45" s="392"/>
      <c r="AO45" s="392"/>
      <c r="AP45" s="392"/>
      <c r="AQ45" s="392"/>
      <c r="AR45" s="392"/>
      <c r="AS45" s="392"/>
      <c r="AT45" s="1204"/>
      <c r="AU45" s="1204"/>
      <c r="AV45" s="1204"/>
      <c r="AW45" s="1204"/>
      <c r="AX45" s="392"/>
      <c r="AY45" s="347"/>
      <c r="AZ45" s="398"/>
      <c r="BA45" s="398"/>
      <c r="BB45" s="1241"/>
      <c r="BC45" s="1242"/>
      <c r="BD45" s="1241"/>
      <c r="BE45" s="1242"/>
      <c r="BF45" s="399"/>
      <c r="BG45" s="1243"/>
      <c r="BH45" s="1243"/>
      <c r="BI45" s="1195"/>
      <c r="BJ45" s="1195"/>
      <c r="BK45" s="1195"/>
      <c r="BL45" s="347"/>
      <c r="BM45" s="347"/>
    </row>
    <row r="46" spans="2:65" ht="28.5" customHeight="1">
      <c r="B46" s="804" t="s">
        <v>137</v>
      </c>
      <c r="C46" s="804"/>
      <c r="D46" s="804"/>
      <c r="E46" s="804"/>
      <c r="F46" s="804"/>
      <c r="G46" s="804"/>
      <c r="H46" s="804"/>
      <c r="I46" s="804"/>
      <c r="J46" s="804"/>
      <c r="K46" s="804"/>
      <c r="L46" s="804"/>
      <c r="M46" s="804"/>
      <c r="N46" s="804"/>
      <c r="O46" s="804"/>
      <c r="P46" s="804"/>
      <c r="Q46" s="1"/>
      <c r="R46" s="1203"/>
      <c r="S46" s="1203"/>
      <c r="T46" s="1203"/>
      <c r="U46" s="1203"/>
      <c r="V46" s="1203"/>
      <c r="W46" s="1203"/>
      <c r="X46" s="1203"/>
      <c r="Y46" s="1203"/>
      <c r="Z46" s="1203"/>
      <c r="AA46" s="1203"/>
      <c r="AB46" s="1203"/>
      <c r="AC46" s="1203"/>
      <c r="AD46" s="1203"/>
      <c r="AE46" s="1203"/>
      <c r="AF46" s="1203"/>
      <c r="AG46" s="1203"/>
      <c r="AH46" s="1203"/>
      <c r="AI46" s="347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347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347"/>
      <c r="BM46" s="347"/>
    </row>
    <row r="47" spans="2:65" ht="15.75">
      <c r="AJ47" s="347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347"/>
      <c r="AY47" s="347"/>
    </row>
  </sheetData>
  <mergeCells count="419">
    <mergeCell ref="B41:P41"/>
    <mergeCell ref="R41:S41"/>
    <mergeCell ref="BB45:BC45"/>
    <mergeCell ref="BD45:BE45"/>
    <mergeCell ref="BG45:BH45"/>
    <mergeCell ref="BI45:BK45"/>
    <mergeCell ref="B46:P46"/>
    <mergeCell ref="R46:AH46"/>
    <mergeCell ref="B45:C45"/>
    <mergeCell ref="D45:E45"/>
    <mergeCell ref="H45:L45"/>
    <mergeCell ref="M45:P45"/>
    <mergeCell ref="R45:AH45"/>
    <mergeCell ref="AT45:AW45"/>
    <mergeCell ref="N42:P42"/>
    <mergeCell ref="R42:AH42"/>
    <mergeCell ref="AT42:AW42"/>
    <mergeCell ref="AZ42:BJ42"/>
    <mergeCell ref="B43:C44"/>
    <mergeCell ref="D43:E44"/>
    <mergeCell ref="F43:G43"/>
    <mergeCell ref="H43:L44"/>
    <mergeCell ref="M43:P44"/>
    <mergeCell ref="BG43:BK43"/>
    <mergeCell ref="R44:AH44"/>
    <mergeCell ref="AT44:AW44"/>
    <mergeCell ref="BD44:BE44"/>
    <mergeCell ref="BG44:BH44"/>
    <mergeCell ref="BI44:BK44"/>
    <mergeCell ref="R43:AH43"/>
    <mergeCell ref="AT43:AW43"/>
    <mergeCell ref="AZ43:AZ44"/>
    <mergeCell ref="BA43:BA44"/>
    <mergeCell ref="BB43:BC44"/>
    <mergeCell ref="BD43:BF43"/>
    <mergeCell ref="B40:P40"/>
    <mergeCell ref="R40:S40"/>
    <mergeCell ref="V40:W40"/>
    <mergeCell ref="Y40:Z40"/>
    <mergeCell ref="AB40:AC40"/>
    <mergeCell ref="AD40:AF40"/>
    <mergeCell ref="AJ39:AJ40"/>
    <mergeCell ref="AK39:AK40"/>
    <mergeCell ref="AL39:AM39"/>
    <mergeCell ref="AG40:AH40"/>
    <mergeCell ref="I39:J39"/>
    <mergeCell ref="K39:M39"/>
    <mergeCell ref="N39:P39"/>
    <mergeCell ref="R39:S39"/>
    <mergeCell ref="AG38:AH38"/>
    <mergeCell ref="AV38:AX38"/>
    <mergeCell ref="BH38:BI38"/>
    <mergeCell ref="V41:W41"/>
    <mergeCell ref="Y41:Z41"/>
    <mergeCell ref="AB41:AC41"/>
    <mergeCell ref="AD41:AF41"/>
    <mergeCell ref="AG41:AH41"/>
    <mergeCell ref="AT41:AW41"/>
    <mergeCell ref="AS39:AS40"/>
    <mergeCell ref="AT39:AW40"/>
    <mergeCell ref="AN39:AO39"/>
    <mergeCell ref="AP39:AQ39"/>
    <mergeCell ref="AR39:AR40"/>
    <mergeCell ref="AZ41:BK41"/>
    <mergeCell ref="V39:W39"/>
    <mergeCell ref="Y39:Z39"/>
    <mergeCell ref="AB39:AC39"/>
    <mergeCell ref="AD39:AF39"/>
    <mergeCell ref="AG39:AH39"/>
    <mergeCell ref="AZ40:BK40"/>
    <mergeCell ref="AX39:AX40"/>
    <mergeCell ref="AZ39:BK39"/>
    <mergeCell ref="AD37:AF37"/>
    <mergeCell ref="AG37:AH37"/>
    <mergeCell ref="AJ37:AX37"/>
    <mergeCell ref="BH37:BI37"/>
    <mergeCell ref="BJ37:BK37"/>
    <mergeCell ref="I38:J38"/>
    <mergeCell ref="K38:M38"/>
    <mergeCell ref="N38:P38"/>
    <mergeCell ref="R38:S38"/>
    <mergeCell ref="V38:W38"/>
    <mergeCell ref="K36:M37"/>
    <mergeCell ref="N36:P37"/>
    <mergeCell ref="V36:W36"/>
    <mergeCell ref="Y36:Z36"/>
    <mergeCell ref="AB36:AC36"/>
    <mergeCell ref="AJ36:AX36"/>
    <mergeCell ref="R37:S37"/>
    <mergeCell ref="V37:W37"/>
    <mergeCell ref="Y37:Z37"/>
    <mergeCell ref="AB37:AC37"/>
    <mergeCell ref="BJ38:BK38"/>
    <mergeCell ref="Y38:Z38"/>
    <mergeCell ref="AB38:AC38"/>
    <mergeCell ref="AD38:AF38"/>
    <mergeCell ref="AJ35:AX35"/>
    <mergeCell ref="BH35:BI35"/>
    <mergeCell ref="BJ35:BK35"/>
    <mergeCell ref="BH36:BI36"/>
    <mergeCell ref="BJ36:BK36"/>
    <mergeCell ref="B34:P34"/>
    <mergeCell ref="AF34:AH34"/>
    <mergeCell ref="AJ34:AX34"/>
    <mergeCell ref="BH34:BI34"/>
    <mergeCell ref="BJ34:BK34"/>
    <mergeCell ref="N35:P35"/>
    <mergeCell ref="R35:S36"/>
    <mergeCell ref="T35:T36"/>
    <mergeCell ref="U35:W35"/>
    <mergeCell ref="X35:Z35"/>
    <mergeCell ref="B36:B37"/>
    <mergeCell ref="C36:C37"/>
    <mergeCell ref="D36:D37"/>
    <mergeCell ref="E36:E37"/>
    <mergeCell ref="F36:H36"/>
    <mergeCell ref="I36:J37"/>
    <mergeCell ref="AA35:AC35"/>
    <mergeCell ref="AD35:AF36"/>
    <mergeCell ref="AG35:AH36"/>
    <mergeCell ref="B32:P32"/>
    <mergeCell ref="R32:AH32"/>
    <mergeCell ref="AJ32:AX32"/>
    <mergeCell ref="BH32:BI32"/>
    <mergeCell ref="BJ32:BK32"/>
    <mergeCell ref="B33:M33"/>
    <mergeCell ref="R33:AH33"/>
    <mergeCell ref="AJ33:AX33"/>
    <mergeCell ref="BH33:BI33"/>
    <mergeCell ref="BJ33:BK33"/>
    <mergeCell ref="BH30:BI30"/>
    <mergeCell ref="BJ30:BK30"/>
    <mergeCell ref="B31:P31"/>
    <mergeCell ref="R31:AH31"/>
    <mergeCell ref="AJ31:AX31"/>
    <mergeCell ref="BH31:BI31"/>
    <mergeCell ref="BJ31:BK31"/>
    <mergeCell ref="V30:W30"/>
    <mergeCell ref="Y30:Z30"/>
    <mergeCell ref="AB30:AC30"/>
    <mergeCell ref="AD30:AF30"/>
    <mergeCell ref="AG30:AH30"/>
    <mergeCell ref="AJ30:AX30"/>
    <mergeCell ref="B30:C30"/>
    <mergeCell ref="D30:E30"/>
    <mergeCell ref="F30:G30"/>
    <mergeCell ref="J30:L30"/>
    <mergeCell ref="M30:P30"/>
    <mergeCell ref="R30:S30"/>
    <mergeCell ref="BJ28:BK29"/>
    <mergeCell ref="R29:S29"/>
    <mergeCell ref="V29:W29"/>
    <mergeCell ref="Y29:Z29"/>
    <mergeCell ref="AB29:AC29"/>
    <mergeCell ref="AD29:AF29"/>
    <mergeCell ref="AG29:AH29"/>
    <mergeCell ref="AJ29:AX29"/>
    <mergeCell ref="AJ28:AX28"/>
    <mergeCell ref="AZ28:AZ29"/>
    <mergeCell ref="BA28:BD28"/>
    <mergeCell ref="BE28:BF28"/>
    <mergeCell ref="BG28:BG29"/>
    <mergeCell ref="BH28:BI29"/>
    <mergeCell ref="R28:S28"/>
    <mergeCell ref="V28:W28"/>
    <mergeCell ref="Y28:Z28"/>
    <mergeCell ref="AB28:AC28"/>
    <mergeCell ref="AD28:AF28"/>
    <mergeCell ref="AG28:AH28"/>
    <mergeCell ref="AZ26:BK26"/>
    <mergeCell ref="N27:P27"/>
    <mergeCell ref="R27:S27"/>
    <mergeCell ref="V27:W27"/>
    <mergeCell ref="Y27:Z27"/>
    <mergeCell ref="AB27:AC27"/>
    <mergeCell ref="AD27:AF27"/>
    <mergeCell ref="AG27:AH27"/>
    <mergeCell ref="AJ27:AX27"/>
    <mergeCell ref="BI27:BK27"/>
    <mergeCell ref="B26:P26"/>
    <mergeCell ref="R26:S26"/>
    <mergeCell ref="V26:W26"/>
    <mergeCell ref="Y26:Z26"/>
    <mergeCell ref="AB26:AC26"/>
    <mergeCell ref="AD26:AF26"/>
    <mergeCell ref="AG26:AH26"/>
    <mergeCell ref="AJ26:AX26"/>
    <mergeCell ref="B28:C29"/>
    <mergeCell ref="D28:E29"/>
    <mergeCell ref="F28:G29"/>
    <mergeCell ref="H28:I28"/>
    <mergeCell ref="J28:L29"/>
    <mergeCell ref="M28:P29"/>
    <mergeCell ref="AG24:AH24"/>
    <mergeCell ref="AJ24:AX24"/>
    <mergeCell ref="AZ24:BK24"/>
    <mergeCell ref="B25:P25"/>
    <mergeCell ref="R25:S25"/>
    <mergeCell ref="V25:W25"/>
    <mergeCell ref="Y25:Z25"/>
    <mergeCell ref="AB25:AC25"/>
    <mergeCell ref="AD25:AF25"/>
    <mergeCell ref="AG25:AH25"/>
    <mergeCell ref="B24:P24"/>
    <mergeCell ref="R24:S24"/>
    <mergeCell ref="V24:W24"/>
    <mergeCell ref="Y24:Z24"/>
    <mergeCell ref="AB24:AC24"/>
    <mergeCell ref="AD24:AF24"/>
    <mergeCell ref="AJ25:AX25"/>
    <mergeCell ref="AZ25:BK25"/>
    <mergeCell ref="B23:P23"/>
    <mergeCell ref="R23:S23"/>
    <mergeCell ref="V23:W23"/>
    <mergeCell ref="Y23:Z23"/>
    <mergeCell ref="AB23:AC23"/>
    <mergeCell ref="AD23:AF23"/>
    <mergeCell ref="AG23:AH23"/>
    <mergeCell ref="AJ23:AX23"/>
    <mergeCell ref="AZ23:BJ23"/>
    <mergeCell ref="B20:P20"/>
    <mergeCell ref="AF20:AH20"/>
    <mergeCell ref="AL20:AM20"/>
    <mergeCell ref="AV20:AW20"/>
    <mergeCell ref="AZ20:BK20"/>
    <mergeCell ref="B21:P21"/>
    <mergeCell ref="R21:S22"/>
    <mergeCell ref="T21:T22"/>
    <mergeCell ref="U21:W21"/>
    <mergeCell ref="X21:Z21"/>
    <mergeCell ref="AA21:AC21"/>
    <mergeCell ref="AD21:AF22"/>
    <mergeCell ref="AG21:AH22"/>
    <mergeCell ref="AJ21:AX21"/>
    <mergeCell ref="AZ21:BK21"/>
    <mergeCell ref="B22:P22"/>
    <mergeCell ref="V22:W22"/>
    <mergeCell ref="Y22:Z22"/>
    <mergeCell ref="AB22:AC22"/>
    <mergeCell ref="AJ22:AX22"/>
    <mergeCell ref="AZ22:BK22"/>
    <mergeCell ref="BF18:BG18"/>
    <mergeCell ref="BH18:BK18"/>
    <mergeCell ref="L19:N19"/>
    <mergeCell ref="O19:P19"/>
    <mergeCell ref="R19:AH19"/>
    <mergeCell ref="AL19:AM19"/>
    <mergeCell ref="AV19:AW19"/>
    <mergeCell ref="BB19:BC19"/>
    <mergeCell ref="BF19:BG19"/>
    <mergeCell ref="BH19:BK19"/>
    <mergeCell ref="L18:N18"/>
    <mergeCell ref="O18:P18"/>
    <mergeCell ref="R18:AH18"/>
    <mergeCell ref="AL18:AM18"/>
    <mergeCell ref="AV18:AW18"/>
    <mergeCell ref="BB18:BC18"/>
    <mergeCell ref="L15:N15"/>
    <mergeCell ref="O15:P15"/>
    <mergeCell ref="R15:AH15"/>
    <mergeCell ref="AL15:AM15"/>
    <mergeCell ref="AV15:AW15"/>
    <mergeCell ref="BI15:BK15"/>
    <mergeCell ref="BA16:BA17"/>
    <mergeCell ref="BB16:BC17"/>
    <mergeCell ref="BD16:BE16"/>
    <mergeCell ref="BF16:BG17"/>
    <mergeCell ref="BH16:BK17"/>
    <mergeCell ref="L17:N17"/>
    <mergeCell ref="O17:P17"/>
    <mergeCell ref="R17:AH17"/>
    <mergeCell ref="AL17:AM17"/>
    <mergeCell ref="AV17:AW17"/>
    <mergeCell ref="L16:N16"/>
    <mergeCell ref="O16:P16"/>
    <mergeCell ref="R16:AH16"/>
    <mergeCell ref="AL16:AM16"/>
    <mergeCell ref="AV16:AW16"/>
    <mergeCell ref="AZ16:AZ17"/>
    <mergeCell ref="AZ13:BK13"/>
    <mergeCell ref="L14:N14"/>
    <mergeCell ref="O14:P14"/>
    <mergeCell ref="V14:W14"/>
    <mergeCell ref="AA14:AB14"/>
    <mergeCell ref="AC14:AD14"/>
    <mergeCell ref="AE14:AF14"/>
    <mergeCell ref="AG14:AH14"/>
    <mergeCell ref="AL14:AM14"/>
    <mergeCell ref="AV14:AW14"/>
    <mergeCell ref="AZ14:BK14"/>
    <mergeCell ref="L13:N13"/>
    <mergeCell ref="O13:P13"/>
    <mergeCell ref="V13:W13"/>
    <mergeCell ref="AA13:AB13"/>
    <mergeCell ref="AC13:AD13"/>
    <mergeCell ref="AE13:AF13"/>
    <mergeCell ref="AG13:AH13"/>
    <mergeCell ref="AL13:AM13"/>
    <mergeCell ref="AV13:AW13"/>
    <mergeCell ref="AG11:AH11"/>
    <mergeCell ref="AL11:AM11"/>
    <mergeCell ref="AV11:AW11"/>
    <mergeCell ref="AZ11:BK11"/>
    <mergeCell ref="L12:N12"/>
    <mergeCell ref="O12:P12"/>
    <mergeCell ref="V12:W12"/>
    <mergeCell ref="AA12:AB12"/>
    <mergeCell ref="AC12:AD12"/>
    <mergeCell ref="AE12:AF12"/>
    <mergeCell ref="L11:N11"/>
    <mergeCell ref="O11:P11"/>
    <mergeCell ref="V11:W11"/>
    <mergeCell ref="AA11:AB11"/>
    <mergeCell ref="AC11:AD11"/>
    <mergeCell ref="AE11:AF11"/>
    <mergeCell ref="AG12:AH12"/>
    <mergeCell ref="AL12:AM12"/>
    <mergeCell ref="AV12:AW12"/>
    <mergeCell ref="AZ12:BK12"/>
    <mergeCell ref="AZ10:BK10"/>
    <mergeCell ref="AP9:AR9"/>
    <mergeCell ref="AS9:AT9"/>
    <mergeCell ref="AU9:AU10"/>
    <mergeCell ref="AV9:AW10"/>
    <mergeCell ref="AX9:AX10"/>
    <mergeCell ref="BH9:BI9"/>
    <mergeCell ref="AG9:AH9"/>
    <mergeCell ref="AJ9:AJ10"/>
    <mergeCell ref="AK9:AK10"/>
    <mergeCell ref="AL9:AM10"/>
    <mergeCell ref="AN9:AN10"/>
    <mergeCell ref="AO9:AO10"/>
    <mergeCell ref="AE6:AF6"/>
    <mergeCell ref="AG6:AH6"/>
    <mergeCell ref="L10:N10"/>
    <mergeCell ref="O10:P10"/>
    <mergeCell ref="V10:W10"/>
    <mergeCell ref="AA10:AB10"/>
    <mergeCell ref="AC10:AD10"/>
    <mergeCell ref="AE10:AF10"/>
    <mergeCell ref="AG10:AH10"/>
    <mergeCell ref="AG8:AH8"/>
    <mergeCell ref="AV8:AX8"/>
    <mergeCell ref="BH8:BI8"/>
    <mergeCell ref="BJ8:BK8"/>
    <mergeCell ref="L9:N9"/>
    <mergeCell ref="O9:P9"/>
    <mergeCell ref="V9:W9"/>
    <mergeCell ref="AA9:AB9"/>
    <mergeCell ref="AC9:AD9"/>
    <mergeCell ref="AE9:AF9"/>
    <mergeCell ref="L8:N8"/>
    <mergeCell ref="O8:P8"/>
    <mergeCell ref="V8:W8"/>
    <mergeCell ref="AA8:AB8"/>
    <mergeCell ref="AC8:AD8"/>
    <mergeCell ref="AE8:AF8"/>
    <mergeCell ref="BJ9:BK9"/>
    <mergeCell ref="AG5:AH5"/>
    <mergeCell ref="AJ5:AX5"/>
    <mergeCell ref="BI5:BK5"/>
    <mergeCell ref="V5:W5"/>
    <mergeCell ref="AA5:AB5"/>
    <mergeCell ref="AC5:AD5"/>
    <mergeCell ref="AE5:AF5"/>
    <mergeCell ref="BH6:BI7"/>
    <mergeCell ref="BJ6:BK7"/>
    <mergeCell ref="V7:W7"/>
    <mergeCell ref="AA7:AB7"/>
    <mergeCell ref="AC7:AD7"/>
    <mergeCell ref="AE7:AF7"/>
    <mergeCell ref="AG7:AH7"/>
    <mergeCell ref="AJ7:AX7"/>
    <mergeCell ref="AJ6:AX6"/>
    <mergeCell ref="AZ6:AZ7"/>
    <mergeCell ref="BA6:BA7"/>
    <mergeCell ref="BB6:BC6"/>
    <mergeCell ref="BD6:BE6"/>
    <mergeCell ref="BF6:BG6"/>
    <mergeCell ref="V6:W6"/>
    <mergeCell ref="AA6:AB6"/>
    <mergeCell ref="AC6:AD6"/>
    <mergeCell ref="B6:B7"/>
    <mergeCell ref="C6:C7"/>
    <mergeCell ref="D6:D7"/>
    <mergeCell ref="E6:H6"/>
    <mergeCell ref="I6:J6"/>
    <mergeCell ref="K6:K7"/>
    <mergeCell ref="L6:N7"/>
    <mergeCell ref="B5:I5"/>
    <mergeCell ref="N5:P5"/>
    <mergeCell ref="O6:P7"/>
    <mergeCell ref="AZ3:BK3"/>
    <mergeCell ref="B4:I4"/>
    <mergeCell ref="J4:P4"/>
    <mergeCell ref="V4:W4"/>
    <mergeCell ref="AJ4:AX4"/>
    <mergeCell ref="AZ4:BK4"/>
    <mergeCell ref="V3:Z3"/>
    <mergeCell ref="AA3:AB4"/>
    <mergeCell ref="AC3:AD4"/>
    <mergeCell ref="AE3:AF4"/>
    <mergeCell ref="AG3:AH4"/>
    <mergeCell ref="AJ3:AX3"/>
    <mergeCell ref="B3:I3"/>
    <mergeCell ref="J3:P3"/>
    <mergeCell ref="R3:R4"/>
    <mergeCell ref="S3:S4"/>
    <mergeCell ref="T3:T4"/>
    <mergeCell ref="U3:U4"/>
    <mergeCell ref="B1:L1"/>
    <mergeCell ref="R1:AH1"/>
    <mergeCell ref="AJ1:AX1"/>
    <mergeCell ref="AZ1:BK1"/>
    <mergeCell ref="B2:I2"/>
    <mergeCell ref="J2:P2"/>
    <mergeCell ref="AF2:AH2"/>
    <mergeCell ref="AJ2:AX2"/>
    <mergeCell ref="AZ2:BK2"/>
  </mergeCells>
  <pageMargins left="0.19685039370078741" right="0.19685039370078741" top="3.937007874015748E-2" bottom="3.937007874015748E-2" header="0.31496062992125984" footer="0.31496062992125984"/>
  <pageSetup paperSize="8" scale="36" fitToWidth="2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89"/>
  <sheetViews>
    <sheetView view="pageBreakPreview" topLeftCell="S7" zoomScale="60" zoomScaleNormal="55" workbookViewId="0">
      <selection activeCell="V3" sqref="V3:W3"/>
    </sheetView>
  </sheetViews>
  <sheetFormatPr defaultRowHeight="34.9" customHeight="1"/>
  <cols>
    <col min="1" max="1" width="4.28515625" style="20" customWidth="1"/>
    <col min="2" max="2" width="6.140625" style="20" customWidth="1"/>
    <col min="3" max="3" width="12" style="20" customWidth="1"/>
    <col min="4" max="4" width="13.7109375" style="20" customWidth="1"/>
    <col min="5" max="5" width="11.140625" style="20" customWidth="1"/>
    <col min="6" max="6" width="11.42578125" style="20" customWidth="1"/>
    <col min="7" max="7" width="9.85546875" style="20" customWidth="1"/>
    <col min="8" max="8" width="10" style="20" customWidth="1"/>
    <col min="9" max="9" width="9.7109375" style="20" customWidth="1"/>
    <col min="10" max="10" width="9" style="20" customWidth="1"/>
    <col min="11" max="11" width="8.42578125" style="20" customWidth="1"/>
    <col min="12" max="12" width="7.5703125" style="20" customWidth="1"/>
    <col min="13" max="13" width="9.42578125" style="20" customWidth="1"/>
    <col min="14" max="14" width="6.85546875" style="20" customWidth="1"/>
    <col min="15" max="15" width="8.5703125" style="20" customWidth="1"/>
    <col min="16" max="16" width="5" style="20" customWidth="1"/>
    <col min="17" max="17" width="6.42578125" style="20" customWidth="1"/>
    <col min="18" max="18" width="5.85546875" style="20" customWidth="1"/>
    <col min="19" max="19" width="24.42578125" style="20" customWidth="1"/>
    <col min="20" max="21" width="16.42578125" style="8" customWidth="1"/>
    <col min="22" max="22" width="20.28515625" style="20" customWidth="1"/>
    <col min="23" max="23" width="20.42578125" style="20" customWidth="1"/>
    <col min="24" max="24" width="20.28515625" style="20" customWidth="1"/>
    <col min="25" max="25" width="23.5703125" style="20" customWidth="1"/>
    <col min="26" max="26" width="20.7109375" style="20" customWidth="1"/>
    <col min="27" max="27" width="20.140625" style="20" customWidth="1"/>
    <col min="28" max="28" width="15.85546875" style="20" customWidth="1"/>
    <col min="29" max="29" width="23.140625" style="20" customWidth="1"/>
    <col min="30" max="30" width="14.85546875" style="20" customWidth="1"/>
    <col min="31" max="31" width="18.5703125" style="20" customWidth="1"/>
    <col min="32" max="32" width="12.7109375" style="20" customWidth="1"/>
    <col min="33" max="33" width="15.85546875" style="20" customWidth="1"/>
    <col min="34" max="34" width="18.140625" style="20" customWidth="1"/>
    <col min="35" max="35" width="17.140625" style="20" customWidth="1"/>
    <col min="36" max="36" width="16.28515625" style="20" customWidth="1"/>
    <col min="37" max="37" width="17" style="20" customWidth="1"/>
    <col min="38" max="38" width="16.28515625" style="20" customWidth="1"/>
    <col min="39" max="39" width="12.28515625" style="20" customWidth="1"/>
    <col min="40" max="40" width="15" style="20" customWidth="1"/>
    <col min="41" max="41" width="11.140625" style="20" customWidth="1"/>
    <col min="42" max="42" width="11.28515625" style="20" customWidth="1"/>
    <col min="43" max="44" width="9.140625" style="20" customWidth="1"/>
    <col min="45" max="45" width="7.5703125" style="20" customWidth="1"/>
    <col min="46" max="46" width="6.7109375" style="20" customWidth="1"/>
    <col min="47" max="47" width="9.7109375" style="20" customWidth="1"/>
    <col min="48" max="48" width="9.42578125" style="20" customWidth="1"/>
    <col min="49" max="50" width="9.140625" style="20"/>
    <col min="51" max="51" width="11.85546875" style="20" customWidth="1"/>
    <col min="52" max="53" width="11.140625" style="20" customWidth="1"/>
    <col min="54" max="54" width="10.85546875" style="20" customWidth="1"/>
    <col min="55" max="55" width="7.7109375" style="20" customWidth="1"/>
    <col min="56" max="56" width="6.28515625" style="20" customWidth="1"/>
    <col min="57" max="57" width="9.5703125" style="20" customWidth="1"/>
    <col min="58" max="60" width="9.140625" style="20"/>
    <col min="61" max="61" width="28.7109375" style="20" customWidth="1"/>
    <col min="62" max="70" width="9.140625" style="20"/>
    <col min="71" max="71" width="12.42578125" style="20" customWidth="1"/>
    <col min="72" max="72" width="6.7109375" style="20" customWidth="1"/>
    <col min="73" max="256" width="9.140625" style="20"/>
    <col min="257" max="257" width="4.28515625" style="20" customWidth="1"/>
    <col min="258" max="258" width="6.140625" style="20" customWidth="1"/>
    <col min="259" max="259" width="12" style="20" customWidth="1"/>
    <col min="260" max="260" width="13.7109375" style="20" customWidth="1"/>
    <col min="261" max="261" width="11.140625" style="20" customWidth="1"/>
    <col min="262" max="262" width="11.42578125" style="20" customWidth="1"/>
    <col min="263" max="263" width="9.85546875" style="20" customWidth="1"/>
    <col min="264" max="264" width="10" style="20" customWidth="1"/>
    <col min="265" max="265" width="9.7109375" style="20" customWidth="1"/>
    <col min="266" max="266" width="9" style="20" customWidth="1"/>
    <col min="267" max="267" width="8.42578125" style="20" customWidth="1"/>
    <col min="268" max="268" width="7.5703125" style="20" customWidth="1"/>
    <col min="269" max="269" width="9.42578125" style="20" customWidth="1"/>
    <col min="270" max="270" width="6.85546875" style="20" customWidth="1"/>
    <col min="271" max="271" width="8.5703125" style="20" customWidth="1"/>
    <col min="272" max="272" width="5" style="20" customWidth="1"/>
    <col min="273" max="273" width="6.42578125" style="20" customWidth="1"/>
    <col min="274" max="274" width="5.85546875" style="20" customWidth="1"/>
    <col min="275" max="275" width="24.42578125" style="20" customWidth="1"/>
    <col min="276" max="277" width="16.42578125" style="20" customWidth="1"/>
    <col min="278" max="278" width="20.28515625" style="20" customWidth="1"/>
    <col min="279" max="279" width="20.42578125" style="20" customWidth="1"/>
    <col min="280" max="280" width="20.28515625" style="20" customWidth="1"/>
    <col min="281" max="281" width="23.5703125" style="20" customWidth="1"/>
    <col min="282" max="282" width="20.7109375" style="20" customWidth="1"/>
    <col min="283" max="283" width="20.140625" style="20" customWidth="1"/>
    <col min="284" max="284" width="15.85546875" style="20" customWidth="1"/>
    <col min="285" max="285" width="23.140625" style="20" customWidth="1"/>
    <col min="286" max="286" width="14.85546875" style="20" customWidth="1"/>
    <col min="287" max="287" width="18.5703125" style="20" customWidth="1"/>
    <col min="288" max="288" width="12.7109375" style="20" customWidth="1"/>
    <col min="289" max="289" width="15.85546875" style="20" customWidth="1"/>
    <col min="290" max="290" width="18.140625" style="20" customWidth="1"/>
    <col min="291" max="291" width="17.140625" style="20" customWidth="1"/>
    <col min="292" max="292" width="16.28515625" style="20" customWidth="1"/>
    <col min="293" max="293" width="17" style="20" customWidth="1"/>
    <col min="294" max="294" width="16.28515625" style="20" customWidth="1"/>
    <col min="295" max="295" width="12.28515625" style="20" customWidth="1"/>
    <col min="296" max="296" width="15" style="20" customWidth="1"/>
    <col min="297" max="297" width="11.140625" style="20" customWidth="1"/>
    <col min="298" max="298" width="11.28515625" style="20" customWidth="1"/>
    <col min="299" max="300" width="9.140625" style="20" customWidth="1"/>
    <col min="301" max="301" width="7.5703125" style="20" customWidth="1"/>
    <col min="302" max="302" width="6.7109375" style="20" customWidth="1"/>
    <col min="303" max="303" width="9.7109375" style="20" customWidth="1"/>
    <col min="304" max="304" width="9.42578125" style="20" customWidth="1"/>
    <col min="305" max="306" width="9.140625" style="20"/>
    <col min="307" max="307" width="11.85546875" style="20" customWidth="1"/>
    <col min="308" max="309" width="11.140625" style="20" customWidth="1"/>
    <col min="310" max="310" width="10.85546875" style="20" customWidth="1"/>
    <col min="311" max="311" width="7.7109375" style="20" customWidth="1"/>
    <col min="312" max="312" width="6.28515625" style="20" customWidth="1"/>
    <col min="313" max="313" width="9.5703125" style="20" customWidth="1"/>
    <col min="314" max="316" width="9.140625" style="20"/>
    <col min="317" max="317" width="28.7109375" style="20" customWidth="1"/>
    <col min="318" max="326" width="9.140625" style="20"/>
    <col min="327" max="327" width="12.42578125" style="20" customWidth="1"/>
    <col min="328" max="328" width="6.7109375" style="20" customWidth="1"/>
    <col min="329" max="512" width="9.140625" style="20"/>
    <col min="513" max="513" width="4.28515625" style="20" customWidth="1"/>
    <col min="514" max="514" width="6.140625" style="20" customWidth="1"/>
    <col min="515" max="515" width="12" style="20" customWidth="1"/>
    <col min="516" max="516" width="13.7109375" style="20" customWidth="1"/>
    <col min="517" max="517" width="11.140625" style="20" customWidth="1"/>
    <col min="518" max="518" width="11.42578125" style="20" customWidth="1"/>
    <col min="519" max="519" width="9.85546875" style="20" customWidth="1"/>
    <col min="520" max="520" width="10" style="20" customWidth="1"/>
    <col min="521" max="521" width="9.7109375" style="20" customWidth="1"/>
    <col min="522" max="522" width="9" style="20" customWidth="1"/>
    <col min="523" max="523" width="8.42578125" style="20" customWidth="1"/>
    <col min="524" max="524" width="7.5703125" style="20" customWidth="1"/>
    <col min="525" max="525" width="9.42578125" style="20" customWidth="1"/>
    <col min="526" max="526" width="6.85546875" style="20" customWidth="1"/>
    <col min="527" max="527" width="8.5703125" style="20" customWidth="1"/>
    <col min="528" max="528" width="5" style="20" customWidth="1"/>
    <col min="529" max="529" width="6.42578125" style="20" customWidth="1"/>
    <col min="530" max="530" width="5.85546875" style="20" customWidth="1"/>
    <col min="531" max="531" width="24.42578125" style="20" customWidth="1"/>
    <col min="532" max="533" width="16.42578125" style="20" customWidth="1"/>
    <col min="534" max="534" width="20.28515625" style="20" customWidth="1"/>
    <col min="535" max="535" width="20.42578125" style="20" customWidth="1"/>
    <col min="536" max="536" width="20.28515625" style="20" customWidth="1"/>
    <col min="537" max="537" width="23.5703125" style="20" customWidth="1"/>
    <col min="538" max="538" width="20.7109375" style="20" customWidth="1"/>
    <col min="539" max="539" width="20.140625" style="20" customWidth="1"/>
    <col min="540" max="540" width="15.85546875" style="20" customWidth="1"/>
    <col min="541" max="541" width="23.140625" style="20" customWidth="1"/>
    <col min="542" max="542" width="14.85546875" style="20" customWidth="1"/>
    <col min="543" max="543" width="18.5703125" style="20" customWidth="1"/>
    <col min="544" max="544" width="12.7109375" style="20" customWidth="1"/>
    <col min="545" max="545" width="15.85546875" style="20" customWidth="1"/>
    <col min="546" max="546" width="18.140625" style="20" customWidth="1"/>
    <col min="547" max="547" width="17.140625" style="20" customWidth="1"/>
    <col min="548" max="548" width="16.28515625" style="20" customWidth="1"/>
    <col min="549" max="549" width="17" style="20" customWidth="1"/>
    <col min="550" max="550" width="16.28515625" style="20" customWidth="1"/>
    <col min="551" max="551" width="12.28515625" style="20" customWidth="1"/>
    <col min="552" max="552" width="15" style="20" customWidth="1"/>
    <col min="553" max="553" width="11.140625" style="20" customWidth="1"/>
    <col min="554" max="554" width="11.28515625" style="20" customWidth="1"/>
    <col min="555" max="556" width="9.140625" style="20" customWidth="1"/>
    <col min="557" max="557" width="7.5703125" style="20" customWidth="1"/>
    <col min="558" max="558" width="6.7109375" style="20" customWidth="1"/>
    <col min="559" max="559" width="9.7109375" style="20" customWidth="1"/>
    <col min="560" max="560" width="9.42578125" style="20" customWidth="1"/>
    <col min="561" max="562" width="9.140625" style="20"/>
    <col min="563" max="563" width="11.85546875" style="20" customWidth="1"/>
    <col min="564" max="565" width="11.140625" style="20" customWidth="1"/>
    <col min="566" max="566" width="10.85546875" style="20" customWidth="1"/>
    <col min="567" max="567" width="7.7109375" style="20" customWidth="1"/>
    <col min="568" max="568" width="6.28515625" style="20" customWidth="1"/>
    <col min="569" max="569" width="9.5703125" style="20" customWidth="1"/>
    <col min="570" max="572" width="9.140625" style="20"/>
    <col min="573" max="573" width="28.7109375" style="20" customWidth="1"/>
    <col min="574" max="582" width="9.140625" style="20"/>
    <col min="583" max="583" width="12.42578125" style="20" customWidth="1"/>
    <col min="584" max="584" width="6.7109375" style="20" customWidth="1"/>
    <col min="585" max="768" width="9.140625" style="20"/>
    <col min="769" max="769" width="4.28515625" style="20" customWidth="1"/>
    <col min="770" max="770" width="6.140625" style="20" customWidth="1"/>
    <col min="771" max="771" width="12" style="20" customWidth="1"/>
    <col min="772" max="772" width="13.7109375" style="20" customWidth="1"/>
    <col min="773" max="773" width="11.140625" style="20" customWidth="1"/>
    <col min="774" max="774" width="11.42578125" style="20" customWidth="1"/>
    <col min="775" max="775" width="9.85546875" style="20" customWidth="1"/>
    <col min="776" max="776" width="10" style="20" customWidth="1"/>
    <col min="777" max="777" width="9.7109375" style="20" customWidth="1"/>
    <col min="778" max="778" width="9" style="20" customWidth="1"/>
    <col min="779" max="779" width="8.42578125" style="20" customWidth="1"/>
    <col min="780" max="780" width="7.5703125" style="20" customWidth="1"/>
    <col min="781" max="781" width="9.42578125" style="20" customWidth="1"/>
    <col min="782" max="782" width="6.85546875" style="20" customWidth="1"/>
    <col min="783" max="783" width="8.5703125" style="20" customWidth="1"/>
    <col min="784" max="784" width="5" style="20" customWidth="1"/>
    <col min="785" max="785" width="6.42578125" style="20" customWidth="1"/>
    <col min="786" max="786" width="5.85546875" style="20" customWidth="1"/>
    <col min="787" max="787" width="24.42578125" style="20" customWidth="1"/>
    <col min="788" max="789" width="16.42578125" style="20" customWidth="1"/>
    <col min="790" max="790" width="20.28515625" style="20" customWidth="1"/>
    <col min="791" max="791" width="20.42578125" style="20" customWidth="1"/>
    <col min="792" max="792" width="20.28515625" style="20" customWidth="1"/>
    <col min="793" max="793" width="23.5703125" style="20" customWidth="1"/>
    <col min="794" max="794" width="20.7109375" style="20" customWidth="1"/>
    <col min="795" max="795" width="20.140625" style="20" customWidth="1"/>
    <col min="796" max="796" width="15.85546875" style="20" customWidth="1"/>
    <col min="797" max="797" width="23.140625" style="20" customWidth="1"/>
    <col min="798" max="798" width="14.85546875" style="20" customWidth="1"/>
    <col min="799" max="799" width="18.5703125" style="20" customWidth="1"/>
    <col min="800" max="800" width="12.7109375" style="20" customWidth="1"/>
    <col min="801" max="801" width="15.85546875" style="20" customWidth="1"/>
    <col min="802" max="802" width="18.140625" style="20" customWidth="1"/>
    <col min="803" max="803" width="17.140625" style="20" customWidth="1"/>
    <col min="804" max="804" width="16.28515625" style="20" customWidth="1"/>
    <col min="805" max="805" width="17" style="20" customWidth="1"/>
    <col min="806" max="806" width="16.28515625" style="20" customWidth="1"/>
    <col min="807" max="807" width="12.28515625" style="20" customWidth="1"/>
    <col min="808" max="808" width="15" style="20" customWidth="1"/>
    <col min="809" max="809" width="11.140625" style="20" customWidth="1"/>
    <col min="810" max="810" width="11.28515625" style="20" customWidth="1"/>
    <col min="811" max="812" width="9.140625" style="20" customWidth="1"/>
    <col min="813" max="813" width="7.5703125" style="20" customWidth="1"/>
    <col min="814" max="814" width="6.7109375" style="20" customWidth="1"/>
    <col min="815" max="815" width="9.7109375" style="20" customWidth="1"/>
    <col min="816" max="816" width="9.42578125" style="20" customWidth="1"/>
    <col min="817" max="818" width="9.140625" style="20"/>
    <col min="819" max="819" width="11.85546875" style="20" customWidth="1"/>
    <col min="820" max="821" width="11.140625" style="20" customWidth="1"/>
    <col min="822" max="822" width="10.85546875" style="20" customWidth="1"/>
    <col min="823" max="823" width="7.7109375" style="20" customWidth="1"/>
    <col min="824" max="824" width="6.28515625" style="20" customWidth="1"/>
    <col min="825" max="825" width="9.5703125" style="20" customWidth="1"/>
    <col min="826" max="828" width="9.140625" style="20"/>
    <col min="829" max="829" width="28.7109375" style="20" customWidth="1"/>
    <col min="830" max="838" width="9.140625" style="20"/>
    <col min="839" max="839" width="12.42578125" style="20" customWidth="1"/>
    <col min="840" max="840" width="6.7109375" style="20" customWidth="1"/>
    <col min="841" max="1024" width="9.140625" style="20"/>
    <col min="1025" max="1025" width="4.28515625" style="20" customWidth="1"/>
    <col min="1026" max="1026" width="6.140625" style="20" customWidth="1"/>
    <col min="1027" max="1027" width="12" style="20" customWidth="1"/>
    <col min="1028" max="1028" width="13.7109375" style="20" customWidth="1"/>
    <col min="1029" max="1029" width="11.140625" style="20" customWidth="1"/>
    <col min="1030" max="1030" width="11.42578125" style="20" customWidth="1"/>
    <col min="1031" max="1031" width="9.85546875" style="20" customWidth="1"/>
    <col min="1032" max="1032" width="10" style="20" customWidth="1"/>
    <col min="1033" max="1033" width="9.7109375" style="20" customWidth="1"/>
    <col min="1034" max="1034" width="9" style="20" customWidth="1"/>
    <col min="1035" max="1035" width="8.42578125" style="20" customWidth="1"/>
    <col min="1036" max="1036" width="7.5703125" style="20" customWidth="1"/>
    <col min="1037" max="1037" width="9.42578125" style="20" customWidth="1"/>
    <col min="1038" max="1038" width="6.85546875" style="20" customWidth="1"/>
    <col min="1039" max="1039" width="8.5703125" style="20" customWidth="1"/>
    <col min="1040" max="1040" width="5" style="20" customWidth="1"/>
    <col min="1041" max="1041" width="6.42578125" style="20" customWidth="1"/>
    <col min="1042" max="1042" width="5.85546875" style="20" customWidth="1"/>
    <col min="1043" max="1043" width="24.42578125" style="20" customWidth="1"/>
    <col min="1044" max="1045" width="16.42578125" style="20" customWidth="1"/>
    <col min="1046" max="1046" width="20.28515625" style="20" customWidth="1"/>
    <col min="1047" max="1047" width="20.42578125" style="20" customWidth="1"/>
    <col min="1048" max="1048" width="20.28515625" style="20" customWidth="1"/>
    <col min="1049" max="1049" width="23.5703125" style="20" customWidth="1"/>
    <col min="1050" max="1050" width="20.7109375" style="20" customWidth="1"/>
    <col min="1051" max="1051" width="20.140625" style="20" customWidth="1"/>
    <col min="1052" max="1052" width="15.85546875" style="20" customWidth="1"/>
    <col min="1053" max="1053" width="23.140625" style="20" customWidth="1"/>
    <col min="1054" max="1054" width="14.85546875" style="20" customWidth="1"/>
    <col min="1055" max="1055" width="18.5703125" style="20" customWidth="1"/>
    <col min="1056" max="1056" width="12.7109375" style="20" customWidth="1"/>
    <col min="1057" max="1057" width="15.85546875" style="20" customWidth="1"/>
    <col min="1058" max="1058" width="18.140625" style="20" customWidth="1"/>
    <col min="1059" max="1059" width="17.140625" style="20" customWidth="1"/>
    <col min="1060" max="1060" width="16.28515625" style="20" customWidth="1"/>
    <col min="1061" max="1061" width="17" style="20" customWidth="1"/>
    <col min="1062" max="1062" width="16.28515625" style="20" customWidth="1"/>
    <col min="1063" max="1063" width="12.28515625" style="20" customWidth="1"/>
    <col min="1064" max="1064" width="15" style="20" customWidth="1"/>
    <col min="1065" max="1065" width="11.140625" style="20" customWidth="1"/>
    <col min="1066" max="1066" width="11.28515625" style="20" customWidth="1"/>
    <col min="1067" max="1068" width="9.140625" style="20" customWidth="1"/>
    <col min="1069" max="1069" width="7.5703125" style="20" customWidth="1"/>
    <col min="1070" max="1070" width="6.7109375" style="20" customWidth="1"/>
    <col min="1071" max="1071" width="9.7109375" style="20" customWidth="1"/>
    <col min="1072" max="1072" width="9.42578125" style="20" customWidth="1"/>
    <col min="1073" max="1074" width="9.140625" style="20"/>
    <col min="1075" max="1075" width="11.85546875" style="20" customWidth="1"/>
    <col min="1076" max="1077" width="11.140625" style="20" customWidth="1"/>
    <col min="1078" max="1078" width="10.85546875" style="20" customWidth="1"/>
    <col min="1079" max="1079" width="7.7109375" style="20" customWidth="1"/>
    <col min="1080" max="1080" width="6.28515625" style="20" customWidth="1"/>
    <col min="1081" max="1081" width="9.5703125" style="20" customWidth="1"/>
    <col min="1082" max="1084" width="9.140625" style="20"/>
    <col min="1085" max="1085" width="28.7109375" style="20" customWidth="1"/>
    <col min="1086" max="1094" width="9.140625" style="20"/>
    <col min="1095" max="1095" width="12.42578125" style="20" customWidth="1"/>
    <col min="1096" max="1096" width="6.7109375" style="20" customWidth="1"/>
    <col min="1097" max="1280" width="9.140625" style="20"/>
    <col min="1281" max="1281" width="4.28515625" style="20" customWidth="1"/>
    <col min="1282" max="1282" width="6.140625" style="20" customWidth="1"/>
    <col min="1283" max="1283" width="12" style="20" customWidth="1"/>
    <col min="1284" max="1284" width="13.7109375" style="20" customWidth="1"/>
    <col min="1285" max="1285" width="11.140625" style="20" customWidth="1"/>
    <col min="1286" max="1286" width="11.42578125" style="20" customWidth="1"/>
    <col min="1287" max="1287" width="9.85546875" style="20" customWidth="1"/>
    <col min="1288" max="1288" width="10" style="20" customWidth="1"/>
    <col min="1289" max="1289" width="9.7109375" style="20" customWidth="1"/>
    <col min="1290" max="1290" width="9" style="20" customWidth="1"/>
    <col min="1291" max="1291" width="8.42578125" style="20" customWidth="1"/>
    <col min="1292" max="1292" width="7.5703125" style="20" customWidth="1"/>
    <col min="1293" max="1293" width="9.42578125" style="20" customWidth="1"/>
    <col min="1294" max="1294" width="6.85546875" style="20" customWidth="1"/>
    <col min="1295" max="1295" width="8.5703125" style="20" customWidth="1"/>
    <col min="1296" max="1296" width="5" style="20" customWidth="1"/>
    <col min="1297" max="1297" width="6.42578125" style="20" customWidth="1"/>
    <col min="1298" max="1298" width="5.85546875" style="20" customWidth="1"/>
    <col min="1299" max="1299" width="24.42578125" style="20" customWidth="1"/>
    <col min="1300" max="1301" width="16.42578125" style="20" customWidth="1"/>
    <col min="1302" max="1302" width="20.28515625" style="20" customWidth="1"/>
    <col min="1303" max="1303" width="20.42578125" style="20" customWidth="1"/>
    <col min="1304" max="1304" width="20.28515625" style="20" customWidth="1"/>
    <col min="1305" max="1305" width="23.5703125" style="20" customWidth="1"/>
    <col min="1306" max="1306" width="20.7109375" style="20" customWidth="1"/>
    <col min="1307" max="1307" width="20.140625" style="20" customWidth="1"/>
    <col min="1308" max="1308" width="15.85546875" style="20" customWidth="1"/>
    <col min="1309" max="1309" width="23.140625" style="20" customWidth="1"/>
    <col min="1310" max="1310" width="14.85546875" style="20" customWidth="1"/>
    <col min="1311" max="1311" width="18.5703125" style="20" customWidth="1"/>
    <col min="1312" max="1312" width="12.7109375" style="20" customWidth="1"/>
    <col min="1313" max="1313" width="15.85546875" style="20" customWidth="1"/>
    <col min="1314" max="1314" width="18.140625" style="20" customWidth="1"/>
    <col min="1315" max="1315" width="17.140625" style="20" customWidth="1"/>
    <col min="1316" max="1316" width="16.28515625" style="20" customWidth="1"/>
    <col min="1317" max="1317" width="17" style="20" customWidth="1"/>
    <col min="1318" max="1318" width="16.28515625" style="20" customWidth="1"/>
    <col min="1319" max="1319" width="12.28515625" style="20" customWidth="1"/>
    <col min="1320" max="1320" width="15" style="20" customWidth="1"/>
    <col min="1321" max="1321" width="11.140625" style="20" customWidth="1"/>
    <col min="1322" max="1322" width="11.28515625" style="20" customWidth="1"/>
    <col min="1323" max="1324" width="9.140625" style="20" customWidth="1"/>
    <col min="1325" max="1325" width="7.5703125" style="20" customWidth="1"/>
    <col min="1326" max="1326" width="6.7109375" style="20" customWidth="1"/>
    <col min="1327" max="1327" width="9.7109375" style="20" customWidth="1"/>
    <col min="1328" max="1328" width="9.42578125" style="20" customWidth="1"/>
    <col min="1329" max="1330" width="9.140625" style="20"/>
    <col min="1331" max="1331" width="11.85546875" style="20" customWidth="1"/>
    <col min="1332" max="1333" width="11.140625" style="20" customWidth="1"/>
    <col min="1334" max="1334" width="10.85546875" style="20" customWidth="1"/>
    <col min="1335" max="1335" width="7.7109375" style="20" customWidth="1"/>
    <col min="1336" max="1336" width="6.28515625" style="20" customWidth="1"/>
    <col min="1337" max="1337" width="9.5703125" style="20" customWidth="1"/>
    <col min="1338" max="1340" width="9.140625" style="20"/>
    <col min="1341" max="1341" width="28.7109375" style="20" customWidth="1"/>
    <col min="1342" max="1350" width="9.140625" style="20"/>
    <col min="1351" max="1351" width="12.42578125" style="20" customWidth="1"/>
    <col min="1352" max="1352" width="6.7109375" style="20" customWidth="1"/>
    <col min="1353" max="1536" width="9.140625" style="20"/>
    <col min="1537" max="1537" width="4.28515625" style="20" customWidth="1"/>
    <col min="1538" max="1538" width="6.140625" style="20" customWidth="1"/>
    <col min="1539" max="1539" width="12" style="20" customWidth="1"/>
    <col min="1540" max="1540" width="13.7109375" style="20" customWidth="1"/>
    <col min="1541" max="1541" width="11.140625" style="20" customWidth="1"/>
    <col min="1542" max="1542" width="11.42578125" style="20" customWidth="1"/>
    <col min="1543" max="1543" width="9.85546875" style="20" customWidth="1"/>
    <col min="1544" max="1544" width="10" style="20" customWidth="1"/>
    <col min="1545" max="1545" width="9.7109375" style="20" customWidth="1"/>
    <col min="1546" max="1546" width="9" style="20" customWidth="1"/>
    <col min="1547" max="1547" width="8.42578125" style="20" customWidth="1"/>
    <col min="1548" max="1548" width="7.5703125" style="20" customWidth="1"/>
    <col min="1549" max="1549" width="9.42578125" style="20" customWidth="1"/>
    <col min="1550" max="1550" width="6.85546875" style="20" customWidth="1"/>
    <col min="1551" max="1551" width="8.5703125" style="20" customWidth="1"/>
    <col min="1552" max="1552" width="5" style="20" customWidth="1"/>
    <col min="1553" max="1553" width="6.42578125" style="20" customWidth="1"/>
    <col min="1554" max="1554" width="5.85546875" style="20" customWidth="1"/>
    <col min="1555" max="1555" width="24.42578125" style="20" customWidth="1"/>
    <col min="1556" max="1557" width="16.42578125" style="20" customWidth="1"/>
    <col min="1558" max="1558" width="20.28515625" style="20" customWidth="1"/>
    <col min="1559" max="1559" width="20.42578125" style="20" customWidth="1"/>
    <col min="1560" max="1560" width="20.28515625" style="20" customWidth="1"/>
    <col min="1561" max="1561" width="23.5703125" style="20" customWidth="1"/>
    <col min="1562" max="1562" width="20.7109375" style="20" customWidth="1"/>
    <col min="1563" max="1563" width="20.140625" style="20" customWidth="1"/>
    <col min="1564" max="1564" width="15.85546875" style="20" customWidth="1"/>
    <col min="1565" max="1565" width="23.140625" style="20" customWidth="1"/>
    <col min="1566" max="1566" width="14.85546875" style="20" customWidth="1"/>
    <col min="1567" max="1567" width="18.5703125" style="20" customWidth="1"/>
    <col min="1568" max="1568" width="12.7109375" style="20" customWidth="1"/>
    <col min="1569" max="1569" width="15.85546875" style="20" customWidth="1"/>
    <col min="1570" max="1570" width="18.140625" style="20" customWidth="1"/>
    <col min="1571" max="1571" width="17.140625" style="20" customWidth="1"/>
    <col min="1572" max="1572" width="16.28515625" style="20" customWidth="1"/>
    <col min="1573" max="1573" width="17" style="20" customWidth="1"/>
    <col min="1574" max="1574" width="16.28515625" style="20" customWidth="1"/>
    <col min="1575" max="1575" width="12.28515625" style="20" customWidth="1"/>
    <col min="1576" max="1576" width="15" style="20" customWidth="1"/>
    <col min="1577" max="1577" width="11.140625" style="20" customWidth="1"/>
    <col min="1578" max="1578" width="11.28515625" style="20" customWidth="1"/>
    <col min="1579" max="1580" width="9.140625" style="20" customWidth="1"/>
    <col min="1581" max="1581" width="7.5703125" style="20" customWidth="1"/>
    <col min="1582" max="1582" width="6.7109375" style="20" customWidth="1"/>
    <col min="1583" max="1583" width="9.7109375" style="20" customWidth="1"/>
    <col min="1584" max="1584" width="9.42578125" style="20" customWidth="1"/>
    <col min="1585" max="1586" width="9.140625" style="20"/>
    <col min="1587" max="1587" width="11.85546875" style="20" customWidth="1"/>
    <col min="1588" max="1589" width="11.140625" style="20" customWidth="1"/>
    <col min="1590" max="1590" width="10.85546875" style="20" customWidth="1"/>
    <col min="1591" max="1591" width="7.7109375" style="20" customWidth="1"/>
    <col min="1592" max="1592" width="6.28515625" style="20" customWidth="1"/>
    <col min="1593" max="1593" width="9.5703125" style="20" customWidth="1"/>
    <col min="1594" max="1596" width="9.140625" style="20"/>
    <col min="1597" max="1597" width="28.7109375" style="20" customWidth="1"/>
    <col min="1598" max="1606" width="9.140625" style="20"/>
    <col min="1607" max="1607" width="12.42578125" style="20" customWidth="1"/>
    <col min="1608" max="1608" width="6.7109375" style="20" customWidth="1"/>
    <col min="1609" max="1792" width="9.140625" style="20"/>
    <col min="1793" max="1793" width="4.28515625" style="20" customWidth="1"/>
    <col min="1794" max="1794" width="6.140625" style="20" customWidth="1"/>
    <col min="1795" max="1795" width="12" style="20" customWidth="1"/>
    <col min="1796" max="1796" width="13.7109375" style="20" customWidth="1"/>
    <col min="1797" max="1797" width="11.140625" style="20" customWidth="1"/>
    <col min="1798" max="1798" width="11.42578125" style="20" customWidth="1"/>
    <col min="1799" max="1799" width="9.85546875" style="20" customWidth="1"/>
    <col min="1800" max="1800" width="10" style="20" customWidth="1"/>
    <col min="1801" max="1801" width="9.7109375" style="20" customWidth="1"/>
    <col min="1802" max="1802" width="9" style="20" customWidth="1"/>
    <col min="1803" max="1803" width="8.42578125" style="20" customWidth="1"/>
    <col min="1804" max="1804" width="7.5703125" style="20" customWidth="1"/>
    <col min="1805" max="1805" width="9.42578125" style="20" customWidth="1"/>
    <col min="1806" max="1806" width="6.85546875" style="20" customWidth="1"/>
    <col min="1807" max="1807" width="8.5703125" style="20" customWidth="1"/>
    <col min="1808" max="1808" width="5" style="20" customWidth="1"/>
    <col min="1809" max="1809" width="6.42578125" style="20" customWidth="1"/>
    <col min="1810" max="1810" width="5.85546875" style="20" customWidth="1"/>
    <col min="1811" max="1811" width="24.42578125" style="20" customWidth="1"/>
    <col min="1812" max="1813" width="16.42578125" style="20" customWidth="1"/>
    <col min="1814" max="1814" width="20.28515625" style="20" customWidth="1"/>
    <col min="1815" max="1815" width="20.42578125" style="20" customWidth="1"/>
    <col min="1816" max="1816" width="20.28515625" style="20" customWidth="1"/>
    <col min="1817" max="1817" width="23.5703125" style="20" customWidth="1"/>
    <col min="1818" max="1818" width="20.7109375" style="20" customWidth="1"/>
    <col min="1819" max="1819" width="20.140625" style="20" customWidth="1"/>
    <col min="1820" max="1820" width="15.85546875" style="20" customWidth="1"/>
    <col min="1821" max="1821" width="23.140625" style="20" customWidth="1"/>
    <col min="1822" max="1822" width="14.85546875" style="20" customWidth="1"/>
    <col min="1823" max="1823" width="18.5703125" style="20" customWidth="1"/>
    <col min="1824" max="1824" width="12.7109375" style="20" customWidth="1"/>
    <col min="1825" max="1825" width="15.85546875" style="20" customWidth="1"/>
    <col min="1826" max="1826" width="18.140625" style="20" customWidth="1"/>
    <col min="1827" max="1827" width="17.140625" style="20" customWidth="1"/>
    <col min="1828" max="1828" width="16.28515625" style="20" customWidth="1"/>
    <col min="1829" max="1829" width="17" style="20" customWidth="1"/>
    <col min="1830" max="1830" width="16.28515625" style="20" customWidth="1"/>
    <col min="1831" max="1831" width="12.28515625" style="20" customWidth="1"/>
    <col min="1832" max="1832" width="15" style="20" customWidth="1"/>
    <col min="1833" max="1833" width="11.140625" style="20" customWidth="1"/>
    <col min="1834" max="1834" width="11.28515625" style="20" customWidth="1"/>
    <col min="1835" max="1836" width="9.140625" style="20" customWidth="1"/>
    <col min="1837" max="1837" width="7.5703125" style="20" customWidth="1"/>
    <col min="1838" max="1838" width="6.7109375" style="20" customWidth="1"/>
    <col min="1839" max="1839" width="9.7109375" style="20" customWidth="1"/>
    <col min="1840" max="1840" width="9.42578125" style="20" customWidth="1"/>
    <col min="1841" max="1842" width="9.140625" style="20"/>
    <col min="1843" max="1843" width="11.85546875" style="20" customWidth="1"/>
    <col min="1844" max="1845" width="11.140625" style="20" customWidth="1"/>
    <col min="1846" max="1846" width="10.85546875" style="20" customWidth="1"/>
    <col min="1847" max="1847" width="7.7109375" style="20" customWidth="1"/>
    <col min="1848" max="1848" width="6.28515625" style="20" customWidth="1"/>
    <col min="1849" max="1849" width="9.5703125" style="20" customWidth="1"/>
    <col min="1850" max="1852" width="9.140625" style="20"/>
    <col min="1853" max="1853" width="28.7109375" style="20" customWidth="1"/>
    <col min="1854" max="1862" width="9.140625" style="20"/>
    <col min="1863" max="1863" width="12.42578125" style="20" customWidth="1"/>
    <col min="1864" max="1864" width="6.7109375" style="20" customWidth="1"/>
    <col min="1865" max="2048" width="9.140625" style="20"/>
    <col min="2049" max="2049" width="4.28515625" style="20" customWidth="1"/>
    <col min="2050" max="2050" width="6.140625" style="20" customWidth="1"/>
    <col min="2051" max="2051" width="12" style="20" customWidth="1"/>
    <col min="2052" max="2052" width="13.7109375" style="20" customWidth="1"/>
    <col min="2053" max="2053" width="11.140625" style="20" customWidth="1"/>
    <col min="2054" max="2054" width="11.42578125" style="20" customWidth="1"/>
    <col min="2055" max="2055" width="9.85546875" style="20" customWidth="1"/>
    <col min="2056" max="2056" width="10" style="20" customWidth="1"/>
    <col min="2057" max="2057" width="9.7109375" style="20" customWidth="1"/>
    <col min="2058" max="2058" width="9" style="20" customWidth="1"/>
    <col min="2059" max="2059" width="8.42578125" style="20" customWidth="1"/>
    <col min="2060" max="2060" width="7.5703125" style="20" customWidth="1"/>
    <col min="2061" max="2061" width="9.42578125" style="20" customWidth="1"/>
    <col min="2062" max="2062" width="6.85546875" style="20" customWidth="1"/>
    <col min="2063" max="2063" width="8.5703125" style="20" customWidth="1"/>
    <col min="2064" max="2064" width="5" style="20" customWidth="1"/>
    <col min="2065" max="2065" width="6.42578125" style="20" customWidth="1"/>
    <col min="2066" max="2066" width="5.85546875" style="20" customWidth="1"/>
    <col min="2067" max="2067" width="24.42578125" style="20" customWidth="1"/>
    <col min="2068" max="2069" width="16.42578125" style="20" customWidth="1"/>
    <col min="2070" max="2070" width="20.28515625" style="20" customWidth="1"/>
    <col min="2071" max="2071" width="20.42578125" style="20" customWidth="1"/>
    <col min="2072" max="2072" width="20.28515625" style="20" customWidth="1"/>
    <col min="2073" max="2073" width="23.5703125" style="20" customWidth="1"/>
    <col min="2074" max="2074" width="20.7109375" style="20" customWidth="1"/>
    <col min="2075" max="2075" width="20.140625" style="20" customWidth="1"/>
    <col min="2076" max="2076" width="15.85546875" style="20" customWidth="1"/>
    <col min="2077" max="2077" width="23.140625" style="20" customWidth="1"/>
    <col min="2078" max="2078" width="14.85546875" style="20" customWidth="1"/>
    <col min="2079" max="2079" width="18.5703125" style="20" customWidth="1"/>
    <col min="2080" max="2080" width="12.7109375" style="20" customWidth="1"/>
    <col min="2081" max="2081" width="15.85546875" style="20" customWidth="1"/>
    <col min="2082" max="2082" width="18.140625" style="20" customWidth="1"/>
    <col min="2083" max="2083" width="17.140625" style="20" customWidth="1"/>
    <col min="2084" max="2084" width="16.28515625" style="20" customWidth="1"/>
    <col min="2085" max="2085" width="17" style="20" customWidth="1"/>
    <col min="2086" max="2086" width="16.28515625" style="20" customWidth="1"/>
    <col min="2087" max="2087" width="12.28515625" style="20" customWidth="1"/>
    <col min="2088" max="2088" width="15" style="20" customWidth="1"/>
    <col min="2089" max="2089" width="11.140625" style="20" customWidth="1"/>
    <col min="2090" max="2090" width="11.28515625" style="20" customWidth="1"/>
    <col min="2091" max="2092" width="9.140625" style="20" customWidth="1"/>
    <col min="2093" max="2093" width="7.5703125" style="20" customWidth="1"/>
    <col min="2094" max="2094" width="6.7109375" style="20" customWidth="1"/>
    <col min="2095" max="2095" width="9.7109375" style="20" customWidth="1"/>
    <col min="2096" max="2096" width="9.42578125" style="20" customWidth="1"/>
    <col min="2097" max="2098" width="9.140625" style="20"/>
    <col min="2099" max="2099" width="11.85546875" style="20" customWidth="1"/>
    <col min="2100" max="2101" width="11.140625" style="20" customWidth="1"/>
    <col min="2102" max="2102" width="10.85546875" style="20" customWidth="1"/>
    <col min="2103" max="2103" width="7.7109375" style="20" customWidth="1"/>
    <col min="2104" max="2104" width="6.28515625" style="20" customWidth="1"/>
    <col min="2105" max="2105" width="9.5703125" style="20" customWidth="1"/>
    <col min="2106" max="2108" width="9.140625" style="20"/>
    <col min="2109" max="2109" width="28.7109375" style="20" customWidth="1"/>
    <col min="2110" max="2118" width="9.140625" style="20"/>
    <col min="2119" max="2119" width="12.42578125" style="20" customWidth="1"/>
    <col min="2120" max="2120" width="6.7109375" style="20" customWidth="1"/>
    <col min="2121" max="2304" width="9.140625" style="20"/>
    <col min="2305" max="2305" width="4.28515625" style="20" customWidth="1"/>
    <col min="2306" max="2306" width="6.140625" style="20" customWidth="1"/>
    <col min="2307" max="2307" width="12" style="20" customWidth="1"/>
    <col min="2308" max="2308" width="13.7109375" style="20" customWidth="1"/>
    <col min="2309" max="2309" width="11.140625" style="20" customWidth="1"/>
    <col min="2310" max="2310" width="11.42578125" style="20" customWidth="1"/>
    <col min="2311" max="2311" width="9.85546875" style="20" customWidth="1"/>
    <col min="2312" max="2312" width="10" style="20" customWidth="1"/>
    <col min="2313" max="2313" width="9.7109375" style="20" customWidth="1"/>
    <col min="2314" max="2314" width="9" style="20" customWidth="1"/>
    <col min="2315" max="2315" width="8.42578125" style="20" customWidth="1"/>
    <col min="2316" max="2316" width="7.5703125" style="20" customWidth="1"/>
    <col min="2317" max="2317" width="9.42578125" style="20" customWidth="1"/>
    <col min="2318" max="2318" width="6.85546875" style="20" customWidth="1"/>
    <col min="2319" max="2319" width="8.5703125" style="20" customWidth="1"/>
    <col min="2320" max="2320" width="5" style="20" customWidth="1"/>
    <col min="2321" max="2321" width="6.42578125" style="20" customWidth="1"/>
    <col min="2322" max="2322" width="5.85546875" style="20" customWidth="1"/>
    <col min="2323" max="2323" width="24.42578125" style="20" customWidth="1"/>
    <col min="2324" max="2325" width="16.42578125" style="20" customWidth="1"/>
    <col min="2326" max="2326" width="20.28515625" style="20" customWidth="1"/>
    <col min="2327" max="2327" width="20.42578125" style="20" customWidth="1"/>
    <col min="2328" max="2328" width="20.28515625" style="20" customWidth="1"/>
    <col min="2329" max="2329" width="23.5703125" style="20" customWidth="1"/>
    <col min="2330" max="2330" width="20.7109375" style="20" customWidth="1"/>
    <col min="2331" max="2331" width="20.140625" style="20" customWidth="1"/>
    <col min="2332" max="2332" width="15.85546875" style="20" customWidth="1"/>
    <col min="2333" max="2333" width="23.140625" style="20" customWidth="1"/>
    <col min="2334" max="2334" width="14.85546875" style="20" customWidth="1"/>
    <col min="2335" max="2335" width="18.5703125" style="20" customWidth="1"/>
    <col min="2336" max="2336" width="12.7109375" style="20" customWidth="1"/>
    <col min="2337" max="2337" width="15.85546875" style="20" customWidth="1"/>
    <col min="2338" max="2338" width="18.140625" style="20" customWidth="1"/>
    <col min="2339" max="2339" width="17.140625" style="20" customWidth="1"/>
    <col min="2340" max="2340" width="16.28515625" style="20" customWidth="1"/>
    <col min="2341" max="2341" width="17" style="20" customWidth="1"/>
    <col min="2342" max="2342" width="16.28515625" style="20" customWidth="1"/>
    <col min="2343" max="2343" width="12.28515625" style="20" customWidth="1"/>
    <col min="2344" max="2344" width="15" style="20" customWidth="1"/>
    <col min="2345" max="2345" width="11.140625" style="20" customWidth="1"/>
    <col min="2346" max="2346" width="11.28515625" style="20" customWidth="1"/>
    <col min="2347" max="2348" width="9.140625" style="20" customWidth="1"/>
    <col min="2349" max="2349" width="7.5703125" style="20" customWidth="1"/>
    <col min="2350" max="2350" width="6.7109375" style="20" customWidth="1"/>
    <col min="2351" max="2351" width="9.7109375" style="20" customWidth="1"/>
    <col min="2352" max="2352" width="9.42578125" style="20" customWidth="1"/>
    <col min="2353" max="2354" width="9.140625" style="20"/>
    <col min="2355" max="2355" width="11.85546875" style="20" customWidth="1"/>
    <col min="2356" max="2357" width="11.140625" style="20" customWidth="1"/>
    <col min="2358" max="2358" width="10.85546875" style="20" customWidth="1"/>
    <col min="2359" max="2359" width="7.7109375" style="20" customWidth="1"/>
    <col min="2360" max="2360" width="6.28515625" style="20" customWidth="1"/>
    <col min="2361" max="2361" width="9.5703125" style="20" customWidth="1"/>
    <col min="2362" max="2364" width="9.140625" style="20"/>
    <col min="2365" max="2365" width="28.7109375" style="20" customWidth="1"/>
    <col min="2366" max="2374" width="9.140625" style="20"/>
    <col min="2375" max="2375" width="12.42578125" style="20" customWidth="1"/>
    <col min="2376" max="2376" width="6.7109375" style="20" customWidth="1"/>
    <col min="2377" max="2560" width="9.140625" style="20"/>
    <col min="2561" max="2561" width="4.28515625" style="20" customWidth="1"/>
    <col min="2562" max="2562" width="6.140625" style="20" customWidth="1"/>
    <col min="2563" max="2563" width="12" style="20" customWidth="1"/>
    <col min="2564" max="2564" width="13.7109375" style="20" customWidth="1"/>
    <col min="2565" max="2565" width="11.140625" style="20" customWidth="1"/>
    <col min="2566" max="2566" width="11.42578125" style="20" customWidth="1"/>
    <col min="2567" max="2567" width="9.85546875" style="20" customWidth="1"/>
    <col min="2568" max="2568" width="10" style="20" customWidth="1"/>
    <col min="2569" max="2569" width="9.7109375" style="20" customWidth="1"/>
    <col min="2570" max="2570" width="9" style="20" customWidth="1"/>
    <col min="2571" max="2571" width="8.42578125" style="20" customWidth="1"/>
    <col min="2572" max="2572" width="7.5703125" style="20" customWidth="1"/>
    <col min="2573" max="2573" width="9.42578125" style="20" customWidth="1"/>
    <col min="2574" max="2574" width="6.85546875" style="20" customWidth="1"/>
    <col min="2575" max="2575" width="8.5703125" style="20" customWidth="1"/>
    <col min="2576" max="2576" width="5" style="20" customWidth="1"/>
    <col min="2577" max="2577" width="6.42578125" style="20" customWidth="1"/>
    <col min="2578" max="2578" width="5.85546875" style="20" customWidth="1"/>
    <col min="2579" max="2579" width="24.42578125" style="20" customWidth="1"/>
    <col min="2580" max="2581" width="16.42578125" style="20" customWidth="1"/>
    <col min="2582" max="2582" width="20.28515625" style="20" customWidth="1"/>
    <col min="2583" max="2583" width="20.42578125" style="20" customWidth="1"/>
    <col min="2584" max="2584" width="20.28515625" style="20" customWidth="1"/>
    <col min="2585" max="2585" width="23.5703125" style="20" customWidth="1"/>
    <col min="2586" max="2586" width="20.7109375" style="20" customWidth="1"/>
    <col min="2587" max="2587" width="20.140625" style="20" customWidth="1"/>
    <col min="2588" max="2588" width="15.85546875" style="20" customWidth="1"/>
    <col min="2589" max="2589" width="23.140625" style="20" customWidth="1"/>
    <col min="2590" max="2590" width="14.85546875" style="20" customWidth="1"/>
    <col min="2591" max="2591" width="18.5703125" style="20" customWidth="1"/>
    <col min="2592" max="2592" width="12.7109375" style="20" customWidth="1"/>
    <col min="2593" max="2593" width="15.85546875" style="20" customWidth="1"/>
    <col min="2594" max="2594" width="18.140625" style="20" customWidth="1"/>
    <col min="2595" max="2595" width="17.140625" style="20" customWidth="1"/>
    <col min="2596" max="2596" width="16.28515625" style="20" customWidth="1"/>
    <col min="2597" max="2597" width="17" style="20" customWidth="1"/>
    <col min="2598" max="2598" width="16.28515625" style="20" customWidth="1"/>
    <col min="2599" max="2599" width="12.28515625" style="20" customWidth="1"/>
    <col min="2600" max="2600" width="15" style="20" customWidth="1"/>
    <col min="2601" max="2601" width="11.140625" style="20" customWidth="1"/>
    <col min="2602" max="2602" width="11.28515625" style="20" customWidth="1"/>
    <col min="2603" max="2604" width="9.140625" style="20" customWidth="1"/>
    <col min="2605" max="2605" width="7.5703125" style="20" customWidth="1"/>
    <col min="2606" max="2606" width="6.7109375" style="20" customWidth="1"/>
    <col min="2607" max="2607" width="9.7109375" style="20" customWidth="1"/>
    <col min="2608" max="2608" width="9.42578125" style="20" customWidth="1"/>
    <col min="2609" max="2610" width="9.140625" style="20"/>
    <col min="2611" max="2611" width="11.85546875" style="20" customWidth="1"/>
    <col min="2612" max="2613" width="11.140625" style="20" customWidth="1"/>
    <col min="2614" max="2614" width="10.85546875" style="20" customWidth="1"/>
    <col min="2615" max="2615" width="7.7109375" style="20" customWidth="1"/>
    <col min="2616" max="2616" width="6.28515625" style="20" customWidth="1"/>
    <col min="2617" max="2617" width="9.5703125" style="20" customWidth="1"/>
    <col min="2618" max="2620" width="9.140625" style="20"/>
    <col min="2621" max="2621" width="28.7109375" style="20" customWidth="1"/>
    <col min="2622" max="2630" width="9.140625" style="20"/>
    <col min="2631" max="2631" width="12.42578125" style="20" customWidth="1"/>
    <col min="2632" max="2632" width="6.7109375" style="20" customWidth="1"/>
    <col min="2633" max="2816" width="9.140625" style="20"/>
    <col min="2817" max="2817" width="4.28515625" style="20" customWidth="1"/>
    <col min="2818" max="2818" width="6.140625" style="20" customWidth="1"/>
    <col min="2819" max="2819" width="12" style="20" customWidth="1"/>
    <col min="2820" max="2820" width="13.7109375" style="20" customWidth="1"/>
    <col min="2821" max="2821" width="11.140625" style="20" customWidth="1"/>
    <col min="2822" max="2822" width="11.42578125" style="20" customWidth="1"/>
    <col min="2823" max="2823" width="9.85546875" style="20" customWidth="1"/>
    <col min="2824" max="2824" width="10" style="20" customWidth="1"/>
    <col min="2825" max="2825" width="9.7109375" style="20" customWidth="1"/>
    <col min="2826" max="2826" width="9" style="20" customWidth="1"/>
    <col min="2827" max="2827" width="8.42578125" style="20" customWidth="1"/>
    <col min="2828" max="2828" width="7.5703125" style="20" customWidth="1"/>
    <col min="2829" max="2829" width="9.42578125" style="20" customWidth="1"/>
    <col min="2830" max="2830" width="6.85546875" style="20" customWidth="1"/>
    <col min="2831" max="2831" width="8.5703125" style="20" customWidth="1"/>
    <col min="2832" max="2832" width="5" style="20" customWidth="1"/>
    <col min="2833" max="2833" width="6.42578125" style="20" customWidth="1"/>
    <col min="2834" max="2834" width="5.85546875" style="20" customWidth="1"/>
    <col min="2835" max="2835" width="24.42578125" style="20" customWidth="1"/>
    <col min="2836" max="2837" width="16.42578125" style="20" customWidth="1"/>
    <col min="2838" max="2838" width="20.28515625" style="20" customWidth="1"/>
    <col min="2839" max="2839" width="20.42578125" style="20" customWidth="1"/>
    <col min="2840" max="2840" width="20.28515625" style="20" customWidth="1"/>
    <col min="2841" max="2841" width="23.5703125" style="20" customWidth="1"/>
    <col min="2842" max="2842" width="20.7109375" style="20" customWidth="1"/>
    <col min="2843" max="2843" width="20.140625" style="20" customWidth="1"/>
    <col min="2844" max="2844" width="15.85546875" style="20" customWidth="1"/>
    <col min="2845" max="2845" width="23.140625" style="20" customWidth="1"/>
    <col min="2846" max="2846" width="14.85546875" style="20" customWidth="1"/>
    <col min="2847" max="2847" width="18.5703125" style="20" customWidth="1"/>
    <col min="2848" max="2848" width="12.7109375" style="20" customWidth="1"/>
    <col min="2849" max="2849" width="15.85546875" style="20" customWidth="1"/>
    <col min="2850" max="2850" width="18.140625" style="20" customWidth="1"/>
    <col min="2851" max="2851" width="17.140625" style="20" customWidth="1"/>
    <col min="2852" max="2852" width="16.28515625" style="20" customWidth="1"/>
    <col min="2853" max="2853" width="17" style="20" customWidth="1"/>
    <col min="2854" max="2854" width="16.28515625" style="20" customWidth="1"/>
    <col min="2855" max="2855" width="12.28515625" style="20" customWidth="1"/>
    <col min="2856" max="2856" width="15" style="20" customWidth="1"/>
    <col min="2857" max="2857" width="11.140625" style="20" customWidth="1"/>
    <col min="2858" max="2858" width="11.28515625" style="20" customWidth="1"/>
    <col min="2859" max="2860" width="9.140625" style="20" customWidth="1"/>
    <col min="2861" max="2861" width="7.5703125" style="20" customWidth="1"/>
    <col min="2862" max="2862" width="6.7109375" style="20" customWidth="1"/>
    <col min="2863" max="2863" width="9.7109375" style="20" customWidth="1"/>
    <col min="2864" max="2864" width="9.42578125" style="20" customWidth="1"/>
    <col min="2865" max="2866" width="9.140625" style="20"/>
    <col min="2867" max="2867" width="11.85546875" style="20" customWidth="1"/>
    <col min="2868" max="2869" width="11.140625" style="20" customWidth="1"/>
    <col min="2870" max="2870" width="10.85546875" style="20" customWidth="1"/>
    <col min="2871" max="2871" width="7.7109375" style="20" customWidth="1"/>
    <col min="2872" max="2872" width="6.28515625" style="20" customWidth="1"/>
    <col min="2873" max="2873" width="9.5703125" style="20" customWidth="1"/>
    <col min="2874" max="2876" width="9.140625" style="20"/>
    <col min="2877" max="2877" width="28.7109375" style="20" customWidth="1"/>
    <col min="2878" max="2886" width="9.140625" style="20"/>
    <col min="2887" max="2887" width="12.42578125" style="20" customWidth="1"/>
    <col min="2888" max="2888" width="6.7109375" style="20" customWidth="1"/>
    <col min="2889" max="3072" width="9.140625" style="20"/>
    <col min="3073" max="3073" width="4.28515625" style="20" customWidth="1"/>
    <col min="3074" max="3074" width="6.140625" style="20" customWidth="1"/>
    <col min="3075" max="3075" width="12" style="20" customWidth="1"/>
    <col min="3076" max="3076" width="13.7109375" style="20" customWidth="1"/>
    <col min="3077" max="3077" width="11.140625" style="20" customWidth="1"/>
    <col min="3078" max="3078" width="11.42578125" style="20" customWidth="1"/>
    <col min="3079" max="3079" width="9.85546875" style="20" customWidth="1"/>
    <col min="3080" max="3080" width="10" style="20" customWidth="1"/>
    <col min="3081" max="3081" width="9.7109375" style="20" customWidth="1"/>
    <col min="3082" max="3082" width="9" style="20" customWidth="1"/>
    <col min="3083" max="3083" width="8.42578125" style="20" customWidth="1"/>
    <col min="3084" max="3084" width="7.5703125" style="20" customWidth="1"/>
    <col min="3085" max="3085" width="9.42578125" style="20" customWidth="1"/>
    <col min="3086" max="3086" width="6.85546875" style="20" customWidth="1"/>
    <col min="3087" max="3087" width="8.5703125" style="20" customWidth="1"/>
    <col min="3088" max="3088" width="5" style="20" customWidth="1"/>
    <col min="3089" max="3089" width="6.42578125" style="20" customWidth="1"/>
    <col min="3090" max="3090" width="5.85546875" style="20" customWidth="1"/>
    <col min="3091" max="3091" width="24.42578125" style="20" customWidth="1"/>
    <col min="3092" max="3093" width="16.42578125" style="20" customWidth="1"/>
    <col min="3094" max="3094" width="20.28515625" style="20" customWidth="1"/>
    <col min="3095" max="3095" width="20.42578125" style="20" customWidth="1"/>
    <col min="3096" max="3096" width="20.28515625" style="20" customWidth="1"/>
    <col min="3097" max="3097" width="23.5703125" style="20" customWidth="1"/>
    <col min="3098" max="3098" width="20.7109375" style="20" customWidth="1"/>
    <col min="3099" max="3099" width="20.140625" style="20" customWidth="1"/>
    <col min="3100" max="3100" width="15.85546875" style="20" customWidth="1"/>
    <col min="3101" max="3101" width="23.140625" style="20" customWidth="1"/>
    <col min="3102" max="3102" width="14.85546875" style="20" customWidth="1"/>
    <col min="3103" max="3103" width="18.5703125" style="20" customWidth="1"/>
    <col min="3104" max="3104" width="12.7109375" style="20" customWidth="1"/>
    <col min="3105" max="3105" width="15.85546875" style="20" customWidth="1"/>
    <col min="3106" max="3106" width="18.140625" style="20" customWidth="1"/>
    <col min="3107" max="3107" width="17.140625" style="20" customWidth="1"/>
    <col min="3108" max="3108" width="16.28515625" style="20" customWidth="1"/>
    <col min="3109" max="3109" width="17" style="20" customWidth="1"/>
    <col min="3110" max="3110" width="16.28515625" style="20" customWidth="1"/>
    <col min="3111" max="3111" width="12.28515625" style="20" customWidth="1"/>
    <col min="3112" max="3112" width="15" style="20" customWidth="1"/>
    <col min="3113" max="3113" width="11.140625" style="20" customWidth="1"/>
    <col min="3114" max="3114" width="11.28515625" style="20" customWidth="1"/>
    <col min="3115" max="3116" width="9.140625" style="20" customWidth="1"/>
    <col min="3117" max="3117" width="7.5703125" style="20" customWidth="1"/>
    <col min="3118" max="3118" width="6.7109375" style="20" customWidth="1"/>
    <col min="3119" max="3119" width="9.7109375" style="20" customWidth="1"/>
    <col min="3120" max="3120" width="9.42578125" style="20" customWidth="1"/>
    <col min="3121" max="3122" width="9.140625" style="20"/>
    <col min="3123" max="3123" width="11.85546875" style="20" customWidth="1"/>
    <col min="3124" max="3125" width="11.140625" style="20" customWidth="1"/>
    <col min="3126" max="3126" width="10.85546875" style="20" customWidth="1"/>
    <col min="3127" max="3127" width="7.7109375" style="20" customWidth="1"/>
    <col min="3128" max="3128" width="6.28515625" style="20" customWidth="1"/>
    <col min="3129" max="3129" width="9.5703125" style="20" customWidth="1"/>
    <col min="3130" max="3132" width="9.140625" style="20"/>
    <col min="3133" max="3133" width="28.7109375" style="20" customWidth="1"/>
    <col min="3134" max="3142" width="9.140625" style="20"/>
    <col min="3143" max="3143" width="12.42578125" style="20" customWidth="1"/>
    <col min="3144" max="3144" width="6.7109375" style="20" customWidth="1"/>
    <col min="3145" max="3328" width="9.140625" style="20"/>
    <col min="3329" max="3329" width="4.28515625" style="20" customWidth="1"/>
    <col min="3330" max="3330" width="6.140625" style="20" customWidth="1"/>
    <col min="3331" max="3331" width="12" style="20" customWidth="1"/>
    <col min="3332" max="3332" width="13.7109375" style="20" customWidth="1"/>
    <col min="3333" max="3333" width="11.140625" style="20" customWidth="1"/>
    <col min="3334" max="3334" width="11.42578125" style="20" customWidth="1"/>
    <col min="3335" max="3335" width="9.85546875" style="20" customWidth="1"/>
    <col min="3336" max="3336" width="10" style="20" customWidth="1"/>
    <col min="3337" max="3337" width="9.7109375" style="20" customWidth="1"/>
    <col min="3338" max="3338" width="9" style="20" customWidth="1"/>
    <col min="3339" max="3339" width="8.42578125" style="20" customWidth="1"/>
    <col min="3340" max="3340" width="7.5703125" style="20" customWidth="1"/>
    <col min="3341" max="3341" width="9.42578125" style="20" customWidth="1"/>
    <col min="3342" max="3342" width="6.85546875" style="20" customWidth="1"/>
    <col min="3343" max="3343" width="8.5703125" style="20" customWidth="1"/>
    <col min="3344" max="3344" width="5" style="20" customWidth="1"/>
    <col min="3345" max="3345" width="6.42578125" style="20" customWidth="1"/>
    <col min="3346" max="3346" width="5.85546875" style="20" customWidth="1"/>
    <col min="3347" max="3347" width="24.42578125" style="20" customWidth="1"/>
    <col min="3348" max="3349" width="16.42578125" style="20" customWidth="1"/>
    <col min="3350" max="3350" width="20.28515625" style="20" customWidth="1"/>
    <col min="3351" max="3351" width="20.42578125" style="20" customWidth="1"/>
    <col min="3352" max="3352" width="20.28515625" style="20" customWidth="1"/>
    <col min="3353" max="3353" width="23.5703125" style="20" customWidth="1"/>
    <col min="3354" max="3354" width="20.7109375" style="20" customWidth="1"/>
    <col min="3355" max="3355" width="20.140625" style="20" customWidth="1"/>
    <col min="3356" max="3356" width="15.85546875" style="20" customWidth="1"/>
    <col min="3357" max="3357" width="23.140625" style="20" customWidth="1"/>
    <col min="3358" max="3358" width="14.85546875" style="20" customWidth="1"/>
    <col min="3359" max="3359" width="18.5703125" style="20" customWidth="1"/>
    <col min="3360" max="3360" width="12.7109375" style="20" customWidth="1"/>
    <col min="3361" max="3361" width="15.85546875" style="20" customWidth="1"/>
    <col min="3362" max="3362" width="18.140625" style="20" customWidth="1"/>
    <col min="3363" max="3363" width="17.140625" style="20" customWidth="1"/>
    <col min="3364" max="3364" width="16.28515625" style="20" customWidth="1"/>
    <col min="3365" max="3365" width="17" style="20" customWidth="1"/>
    <col min="3366" max="3366" width="16.28515625" style="20" customWidth="1"/>
    <col min="3367" max="3367" width="12.28515625" style="20" customWidth="1"/>
    <col min="3368" max="3368" width="15" style="20" customWidth="1"/>
    <col min="3369" max="3369" width="11.140625" style="20" customWidth="1"/>
    <col min="3370" max="3370" width="11.28515625" style="20" customWidth="1"/>
    <col min="3371" max="3372" width="9.140625" style="20" customWidth="1"/>
    <col min="3373" max="3373" width="7.5703125" style="20" customWidth="1"/>
    <col min="3374" max="3374" width="6.7109375" style="20" customWidth="1"/>
    <col min="3375" max="3375" width="9.7109375" style="20" customWidth="1"/>
    <col min="3376" max="3376" width="9.42578125" style="20" customWidth="1"/>
    <col min="3377" max="3378" width="9.140625" style="20"/>
    <col min="3379" max="3379" width="11.85546875" style="20" customWidth="1"/>
    <col min="3380" max="3381" width="11.140625" style="20" customWidth="1"/>
    <col min="3382" max="3382" width="10.85546875" style="20" customWidth="1"/>
    <col min="3383" max="3383" width="7.7109375" style="20" customWidth="1"/>
    <col min="3384" max="3384" width="6.28515625" style="20" customWidth="1"/>
    <col min="3385" max="3385" width="9.5703125" style="20" customWidth="1"/>
    <col min="3386" max="3388" width="9.140625" style="20"/>
    <col min="3389" max="3389" width="28.7109375" style="20" customWidth="1"/>
    <col min="3390" max="3398" width="9.140625" style="20"/>
    <col min="3399" max="3399" width="12.42578125" style="20" customWidth="1"/>
    <col min="3400" max="3400" width="6.7109375" style="20" customWidth="1"/>
    <col min="3401" max="3584" width="9.140625" style="20"/>
    <col min="3585" max="3585" width="4.28515625" style="20" customWidth="1"/>
    <col min="3586" max="3586" width="6.140625" style="20" customWidth="1"/>
    <col min="3587" max="3587" width="12" style="20" customWidth="1"/>
    <col min="3588" max="3588" width="13.7109375" style="20" customWidth="1"/>
    <col min="3589" max="3589" width="11.140625" style="20" customWidth="1"/>
    <col min="3590" max="3590" width="11.42578125" style="20" customWidth="1"/>
    <col min="3591" max="3591" width="9.85546875" style="20" customWidth="1"/>
    <col min="3592" max="3592" width="10" style="20" customWidth="1"/>
    <col min="3593" max="3593" width="9.7109375" style="20" customWidth="1"/>
    <col min="3594" max="3594" width="9" style="20" customWidth="1"/>
    <col min="3595" max="3595" width="8.42578125" style="20" customWidth="1"/>
    <col min="3596" max="3596" width="7.5703125" style="20" customWidth="1"/>
    <col min="3597" max="3597" width="9.42578125" style="20" customWidth="1"/>
    <col min="3598" max="3598" width="6.85546875" style="20" customWidth="1"/>
    <col min="3599" max="3599" width="8.5703125" style="20" customWidth="1"/>
    <col min="3600" max="3600" width="5" style="20" customWidth="1"/>
    <col min="3601" max="3601" width="6.42578125" style="20" customWidth="1"/>
    <col min="3602" max="3602" width="5.85546875" style="20" customWidth="1"/>
    <col min="3603" max="3603" width="24.42578125" style="20" customWidth="1"/>
    <col min="3604" max="3605" width="16.42578125" style="20" customWidth="1"/>
    <col min="3606" max="3606" width="20.28515625" style="20" customWidth="1"/>
    <col min="3607" max="3607" width="20.42578125" style="20" customWidth="1"/>
    <col min="3608" max="3608" width="20.28515625" style="20" customWidth="1"/>
    <col min="3609" max="3609" width="23.5703125" style="20" customWidth="1"/>
    <col min="3610" max="3610" width="20.7109375" style="20" customWidth="1"/>
    <col min="3611" max="3611" width="20.140625" style="20" customWidth="1"/>
    <col min="3612" max="3612" width="15.85546875" style="20" customWidth="1"/>
    <col min="3613" max="3613" width="23.140625" style="20" customWidth="1"/>
    <col min="3614" max="3614" width="14.85546875" style="20" customWidth="1"/>
    <col min="3615" max="3615" width="18.5703125" style="20" customWidth="1"/>
    <col min="3616" max="3616" width="12.7109375" style="20" customWidth="1"/>
    <col min="3617" max="3617" width="15.85546875" style="20" customWidth="1"/>
    <col min="3618" max="3618" width="18.140625" style="20" customWidth="1"/>
    <col min="3619" max="3619" width="17.140625" style="20" customWidth="1"/>
    <col min="3620" max="3620" width="16.28515625" style="20" customWidth="1"/>
    <col min="3621" max="3621" width="17" style="20" customWidth="1"/>
    <col min="3622" max="3622" width="16.28515625" style="20" customWidth="1"/>
    <col min="3623" max="3623" width="12.28515625" style="20" customWidth="1"/>
    <col min="3624" max="3624" width="15" style="20" customWidth="1"/>
    <col min="3625" max="3625" width="11.140625" style="20" customWidth="1"/>
    <col min="3626" max="3626" width="11.28515625" style="20" customWidth="1"/>
    <col min="3627" max="3628" width="9.140625" style="20" customWidth="1"/>
    <col min="3629" max="3629" width="7.5703125" style="20" customWidth="1"/>
    <col min="3630" max="3630" width="6.7109375" style="20" customWidth="1"/>
    <col min="3631" max="3631" width="9.7109375" style="20" customWidth="1"/>
    <col min="3632" max="3632" width="9.42578125" style="20" customWidth="1"/>
    <col min="3633" max="3634" width="9.140625" style="20"/>
    <col min="3635" max="3635" width="11.85546875" style="20" customWidth="1"/>
    <col min="3636" max="3637" width="11.140625" style="20" customWidth="1"/>
    <col min="3638" max="3638" width="10.85546875" style="20" customWidth="1"/>
    <col min="3639" max="3639" width="7.7109375" style="20" customWidth="1"/>
    <col min="3640" max="3640" width="6.28515625" style="20" customWidth="1"/>
    <col min="3641" max="3641" width="9.5703125" style="20" customWidth="1"/>
    <col min="3642" max="3644" width="9.140625" style="20"/>
    <col min="3645" max="3645" width="28.7109375" style="20" customWidth="1"/>
    <col min="3646" max="3654" width="9.140625" style="20"/>
    <col min="3655" max="3655" width="12.42578125" style="20" customWidth="1"/>
    <col min="3656" max="3656" width="6.7109375" style="20" customWidth="1"/>
    <col min="3657" max="3840" width="9.140625" style="20"/>
    <col min="3841" max="3841" width="4.28515625" style="20" customWidth="1"/>
    <col min="3842" max="3842" width="6.140625" style="20" customWidth="1"/>
    <col min="3843" max="3843" width="12" style="20" customWidth="1"/>
    <col min="3844" max="3844" width="13.7109375" style="20" customWidth="1"/>
    <col min="3845" max="3845" width="11.140625" style="20" customWidth="1"/>
    <col min="3846" max="3846" width="11.42578125" style="20" customWidth="1"/>
    <col min="3847" max="3847" width="9.85546875" style="20" customWidth="1"/>
    <col min="3848" max="3848" width="10" style="20" customWidth="1"/>
    <col min="3849" max="3849" width="9.7109375" style="20" customWidth="1"/>
    <col min="3850" max="3850" width="9" style="20" customWidth="1"/>
    <col min="3851" max="3851" width="8.42578125" style="20" customWidth="1"/>
    <col min="3852" max="3852" width="7.5703125" style="20" customWidth="1"/>
    <col min="3853" max="3853" width="9.42578125" style="20" customWidth="1"/>
    <col min="3854" max="3854" width="6.85546875" style="20" customWidth="1"/>
    <col min="3855" max="3855" width="8.5703125" style="20" customWidth="1"/>
    <col min="3856" max="3856" width="5" style="20" customWidth="1"/>
    <col min="3857" max="3857" width="6.42578125" style="20" customWidth="1"/>
    <col min="3858" max="3858" width="5.85546875" style="20" customWidth="1"/>
    <col min="3859" max="3859" width="24.42578125" style="20" customWidth="1"/>
    <col min="3860" max="3861" width="16.42578125" style="20" customWidth="1"/>
    <col min="3862" max="3862" width="20.28515625" style="20" customWidth="1"/>
    <col min="3863" max="3863" width="20.42578125" style="20" customWidth="1"/>
    <col min="3864" max="3864" width="20.28515625" style="20" customWidth="1"/>
    <col min="3865" max="3865" width="23.5703125" style="20" customWidth="1"/>
    <col min="3866" max="3866" width="20.7109375" style="20" customWidth="1"/>
    <col min="3867" max="3867" width="20.140625" style="20" customWidth="1"/>
    <col min="3868" max="3868" width="15.85546875" style="20" customWidth="1"/>
    <col min="3869" max="3869" width="23.140625" style="20" customWidth="1"/>
    <col min="3870" max="3870" width="14.85546875" style="20" customWidth="1"/>
    <col min="3871" max="3871" width="18.5703125" style="20" customWidth="1"/>
    <col min="3872" max="3872" width="12.7109375" style="20" customWidth="1"/>
    <col min="3873" max="3873" width="15.85546875" style="20" customWidth="1"/>
    <col min="3874" max="3874" width="18.140625" style="20" customWidth="1"/>
    <col min="3875" max="3875" width="17.140625" style="20" customWidth="1"/>
    <col min="3876" max="3876" width="16.28515625" style="20" customWidth="1"/>
    <col min="3877" max="3877" width="17" style="20" customWidth="1"/>
    <col min="3878" max="3878" width="16.28515625" style="20" customWidth="1"/>
    <col min="3879" max="3879" width="12.28515625" style="20" customWidth="1"/>
    <col min="3880" max="3880" width="15" style="20" customWidth="1"/>
    <col min="3881" max="3881" width="11.140625" style="20" customWidth="1"/>
    <col min="3882" max="3882" width="11.28515625" style="20" customWidth="1"/>
    <col min="3883" max="3884" width="9.140625" style="20" customWidth="1"/>
    <col min="3885" max="3885" width="7.5703125" style="20" customWidth="1"/>
    <col min="3886" max="3886" width="6.7109375" style="20" customWidth="1"/>
    <col min="3887" max="3887" width="9.7109375" style="20" customWidth="1"/>
    <col min="3888" max="3888" width="9.42578125" style="20" customWidth="1"/>
    <col min="3889" max="3890" width="9.140625" style="20"/>
    <col min="3891" max="3891" width="11.85546875" style="20" customWidth="1"/>
    <col min="3892" max="3893" width="11.140625" style="20" customWidth="1"/>
    <col min="3894" max="3894" width="10.85546875" style="20" customWidth="1"/>
    <col min="3895" max="3895" width="7.7109375" style="20" customWidth="1"/>
    <col min="3896" max="3896" width="6.28515625" style="20" customWidth="1"/>
    <col min="3897" max="3897" width="9.5703125" style="20" customWidth="1"/>
    <col min="3898" max="3900" width="9.140625" style="20"/>
    <col min="3901" max="3901" width="28.7109375" style="20" customWidth="1"/>
    <col min="3902" max="3910" width="9.140625" style="20"/>
    <col min="3911" max="3911" width="12.42578125" style="20" customWidth="1"/>
    <col min="3912" max="3912" width="6.7109375" style="20" customWidth="1"/>
    <col min="3913" max="4096" width="9.140625" style="20"/>
    <col min="4097" max="4097" width="4.28515625" style="20" customWidth="1"/>
    <col min="4098" max="4098" width="6.140625" style="20" customWidth="1"/>
    <col min="4099" max="4099" width="12" style="20" customWidth="1"/>
    <col min="4100" max="4100" width="13.7109375" style="20" customWidth="1"/>
    <col min="4101" max="4101" width="11.140625" style="20" customWidth="1"/>
    <col min="4102" max="4102" width="11.42578125" style="20" customWidth="1"/>
    <col min="4103" max="4103" width="9.85546875" style="20" customWidth="1"/>
    <col min="4104" max="4104" width="10" style="20" customWidth="1"/>
    <col min="4105" max="4105" width="9.7109375" style="20" customWidth="1"/>
    <col min="4106" max="4106" width="9" style="20" customWidth="1"/>
    <col min="4107" max="4107" width="8.42578125" style="20" customWidth="1"/>
    <col min="4108" max="4108" width="7.5703125" style="20" customWidth="1"/>
    <col min="4109" max="4109" width="9.42578125" style="20" customWidth="1"/>
    <col min="4110" max="4110" width="6.85546875" style="20" customWidth="1"/>
    <col min="4111" max="4111" width="8.5703125" style="20" customWidth="1"/>
    <col min="4112" max="4112" width="5" style="20" customWidth="1"/>
    <col min="4113" max="4113" width="6.42578125" style="20" customWidth="1"/>
    <col min="4114" max="4114" width="5.85546875" style="20" customWidth="1"/>
    <col min="4115" max="4115" width="24.42578125" style="20" customWidth="1"/>
    <col min="4116" max="4117" width="16.42578125" style="20" customWidth="1"/>
    <col min="4118" max="4118" width="20.28515625" style="20" customWidth="1"/>
    <col min="4119" max="4119" width="20.42578125" style="20" customWidth="1"/>
    <col min="4120" max="4120" width="20.28515625" style="20" customWidth="1"/>
    <col min="4121" max="4121" width="23.5703125" style="20" customWidth="1"/>
    <col min="4122" max="4122" width="20.7109375" style="20" customWidth="1"/>
    <col min="4123" max="4123" width="20.140625" style="20" customWidth="1"/>
    <col min="4124" max="4124" width="15.85546875" style="20" customWidth="1"/>
    <col min="4125" max="4125" width="23.140625" style="20" customWidth="1"/>
    <col min="4126" max="4126" width="14.85546875" style="20" customWidth="1"/>
    <col min="4127" max="4127" width="18.5703125" style="20" customWidth="1"/>
    <col min="4128" max="4128" width="12.7109375" style="20" customWidth="1"/>
    <col min="4129" max="4129" width="15.85546875" style="20" customWidth="1"/>
    <col min="4130" max="4130" width="18.140625" style="20" customWidth="1"/>
    <col min="4131" max="4131" width="17.140625" style="20" customWidth="1"/>
    <col min="4132" max="4132" width="16.28515625" style="20" customWidth="1"/>
    <col min="4133" max="4133" width="17" style="20" customWidth="1"/>
    <col min="4134" max="4134" width="16.28515625" style="20" customWidth="1"/>
    <col min="4135" max="4135" width="12.28515625" style="20" customWidth="1"/>
    <col min="4136" max="4136" width="15" style="20" customWidth="1"/>
    <col min="4137" max="4137" width="11.140625" style="20" customWidth="1"/>
    <col min="4138" max="4138" width="11.28515625" style="20" customWidth="1"/>
    <col min="4139" max="4140" width="9.140625" style="20" customWidth="1"/>
    <col min="4141" max="4141" width="7.5703125" style="20" customWidth="1"/>
    <col min="4142" max="4142" width="6.7109375" style="20" customWidth="1"/>
    <col min="4143" max="4143" width="9.7109375" style="20" customWidth="1"/>
    <col min="4144" max="4144" width="9.42578125" style="20" customWidth="1"/>
    <col min="4145" max="4146" width="9.140625" style="20"/>
    <col min="4147" max="4147" width="11.85546875" style="20" customWidth="1"/>
    <col min="4148" max="4149" width="11.140625" style="20" customWidth="1"/>
    <col min="4150" max="4150" width="10.85546875" style="20" customWidth="1"/>
    <col min="4151" max="4151" width="7.7109375" style="20" customWidth="1"/>
    <col min="4152" max="4152" width="6.28515625" style="20" customWidth="1"/>
    <col min="4153" max="4153" width="9.5703125" style="20" customWidth="1"/>
    <col min="4154" max="4156" width="9.140625" style="20"/>
    <col min="4157" max="4157" width="28.7109375" style="20" customWidth="1"/>
    <col min="4158" max="4166" width="9.140625" style="20"/>
    <col min="4167" max="4167" width="12.42578125" style="20" customWidth="1"/>
    <col min="4168" max="4168" width="6.7109375" style="20" customWidth="1"/>
    <col min="4169" max="4352" width="9.140625" style="20"/>
    <col min="4353" max="4353" width="4.28515625" style="20" customWidth="1"/>
    <col min="4354" max="4354" width="6.140625" style="20" customWidth="1"/>
    <col min="4355" max="4355" width="12" style="20" customWidth="1"/>
    <col min="4356" max="4356" width="13.7109375" style="20" customWidth="1"/>
    <col min="4357" max="4357" width="11.140625" style="20" customWidth="1"/>
    <col min="4358" max="4358" width="11.42578125" style="20" customWidth="1"/>
    <col min="4359" max="4359" width="9.85546875" style="20" customWidth="1"/>
    <col min="4360" max="4360" width="10" style="20" customWidth="1"/>
    <col min="4361" max="4361" width="9.7109375" style="20" customWidth="1"/>
    <col min="4362" max="4362" width="9" style="20" customWidth="1"/>
    <col min="4363" max="4363" width="8.42578125" style="20" customWidth="1"/>
    <col min="4364" max="4364" width="7.5703125" style="20" customWidth="1"/>
    <col min="4365" max="4365" width="9.42578125" style="20" customWidth="1"/>
    <col min="4366" max="4366" width="6.85546875" style="20" customWidth="1"/>
    <col min="4367" max="4367" width="8.5703125" style="20" customWidth="1"/>
    <col min="4368" max="4368" width="5" style="20" customWidth="1"/>
    <col min="4369" max="4369" width="6.42578125" style="20" customWidth="1"/>
    <col min="4370" max="4370" width="5.85546875" style="20" customWidth="1"/>
    <col min="4371" max="4371" width="24.42578125" style="20" customWidth="1"/>
    <col min="4372" max="4373" width="16.42578125" style="20" customWidth="1"/>
    <col min="4374" max="4374" width="20.28515625" style="20" customWidth="1"/>
    <col min="4375" max="4375" width="20.42578125" style="20" customWidth="1"/>
    <col min="4376" max="4376" width="20.28515625" style="20" customWidth="1"/>
    <col min="4377" max="4377" width="23.5703125" style="20" customWidth="1"/>
    <col min="4378" max="4378" width="20.7109375" style="20" customWidth="1"/>
    <col min="4379" max="4379" width="20.140625" style="20" customWidth="1"/>
    <col min="4380" max="4380" width="15.85546875" style="20" customWidth="1"/>
    <col min="4381" max="4381" width="23.140625" style="20" customWidth="1"/>
    <col min="4382" max="4382" width="14.85546875" style="20" customWidth="1"/>
    <col min="4383" max="4383" width="18.5703125" style="20" customWidth="1"/>
    <col min="4384" max="4384" width="12.7109375" style="20" customWidth="1"/>
    <col min="4385" max="4385" width="15.85546875" style="20" customWidth="1"/>
    <col min="4386" max="4386" width="18.140625" style="20" customWidth="1"/>
    <col min="4387" max="4387" width="17.140625" style="20" customWidth="1"/>
    <col min="4388" max="4388" width="16.28515625" style="20" customWidth="1"/>
    <col min="4389" max="4389" width="17" style="20" customWidth="1"/>
    <col min="4390" max="4390" width="16.28515625" style="20" customWidth="1"/>
    <col min="4391" max="4391" width="12.28515625" style="20" customWidth="1"/>
    <col min="4392" max="4392" width="15" style="20" customWidth="1"/>
    <col min="4393" max="4393" width="11.140625" style="20" customWidth="1"/>
    <col min="4394" max="4394" width="11.28515625" style="20" customWidth="1"/>
    <col min="4395" max="4396" width="9.140625" style="20" customWidth="1"/>
    <col min="4397" max="4397" width="7.5703125" style="20" customWidth="1"/>
    <col min="4398" max="4398" width="6.7109375" style="20" customWidth="1"/>
    <col min="4399" max="4399" width="9.7109375" style="20" customWidth="1"/>
    <col min="4400" max="4400" width="9.42578125" style="20" customWidth="1"/>
    <col min="4401" max="4402" width="9.140625" style="20"/>
    <col min="4403" max="4403" width="11.85546875" style="20" customWidth="1"/>
    <col min="4404" max="4405" width="11.140625" style="20" customWidth="1"/>
    <col min="4406" max="4406" width="10.85546875" style="20" customWidth="1"/>
    <col min="4407" max="4407" width="7.7109375" style="20" customWidth="1"/>
    <col min="4408" max="4408" width="6.28515625" style="20" customWidth="1"/>
    <col min="4409" max="4409" width="9.5703125" style="20" customWidth="1"/>
    <col min="4410" max="4412" width="9.140625" style="20"/>
    <col min="4413" max="4413" width="28.7109375" style="20" customWidth="1"/>
    <col min="4414" max="4422" width="9.140625" style="20"/>
    <col min="4423" max="4423" width="12.42578125" style="20" customWidth="1"/>
    <col min="4424" max="4424" width="6.7109375" style="20" customWidth="1"/>
    <col min="4425" max="4608" width="9.140625" style="20"/>
    <col min="4609" max="4609" width="4.28515625" style="20" customWidth="1"/>
    <col min="4610" max="4610" width="6.140625" style="20" customWidth="1"/>
    <col min="4611" max="4611" width="12" style="20" customWidth="1"/>
    <col min="4612" max="4612" width="13.7109375" style="20" customWidth="1"/>
    <col min="4613" max="4613" width="11.140625" style="20" customWidth="1"/>
    <col min="4614" max="4614" width="11.42578125" style="20" customWidth="1"/>
    <col min="4615" max="4615" width="9.85546875" style="20" customWidth="1"/>
    <col min="4616" max="4616" width="10" style="20" customWidth="1"/>
    <col min="4617" max="4617" width="9.7109375" style="20" customWidth="1"/>
    <col min="4618" max="4618" width="9" style="20" customWidth="1"/>
    <col min="4619" max="4619" width="8.42578125" style="20" customWidth="1"/>
    <col min="4620" max="4620" width="7.5703125" style="20" customWidth="1"/>
    <col min="4621" max="4621" width="9.42578125" style="20" customWidth="1"/>
    <col min="4622" max="4622" width="6.85546875" style="20" customWidth="1"/>
    <col min="4623" max="4623" width="8.5703125" style="20" customWidth="1"/>
    <col min="4624" max="4624" width="5" style="20" customWidth="1"/>
    <col min="4625" max="4625" width="6.42578125" style="20" customWidth="1"/>
    <col min="4626" max="4626" width="5.85546875" style="20" customWidth="1"/>
    <col min="4627" max="4627" width="24.42578125" style="20" customWidth="1"/>
    <col min="4628" max="4629" width="16.42578125" style="20" customWidth="1"/>
    <col min="4630" max="4630" width="20.28515625" style="20" customWidth="1"/>
    <col min="4631" max="4631" width="20.42578125" style="20" customWidth="1"/>
    <col min="4632" max="4632" width="20.28515625" style="20" customWidth="1"/>
    <col min="4633" max="4633" width="23.5703125" style="20" customWidth="1"/>
    <col min="4634" max="4634" width="20.7109375" style="20" customWidth="1"/>
    <col min="4635" max="4635" width="20.140625" style="20" customWidth="1"/>
    <col min="4636" max="4636" width="15.85546875" style="20" customWidth="1"/>
    <col min="4637" max="4637" width="23.140625" style="20" customWidth="1"/>
    <col min="4638" max="4638" width="14.85546875" style="20" customWidth="1"/>
    <col min="4639" max="4639" width="18.5703125" style="20" customWidth="1"/>
    <col min="4640" max="4640" width="12.7109375" style="20" customWidth="1"/>
    <col min="4641" max="4641" width="15.85546875" style="20" customWidth="1"/>
    <col min="4642" max="4642" width="18.140625" style="20" customWidth="1"/>
    <col min="4643" max="4643" width="17.140625" style="20" customWidth="1"/>
    <col min="4644" max="4644" width="16.28515625" style="20" customWidth="1"/>
    <col min="4645" max="4645" width="17" style="20" customWidth="1"/>
    <col min="4646" max="4646" width="16.28515625" style="20" customWidth="1"/>
    <col min="4647" max="4647" width="12.28515625" style="20" customWidth="1"/>
    <col min="4648" max="4648" width="15" style="20" customWidth="1"/>
    <col min="4649" max="4649" width="11.140625" style="20" customWidth="1"/>
    <col min="4650" max="4650" width="11.28515625" style="20" customWidth="1"/>
    <col min="4651" max="4652" width="9.140625" style="20" customWidth="1"/>
    <col min="4653" max="4653" width="7.5703125" style="20" customWidth="1"/>
    <col min="4654" max="4654" width="6.7109375" style="20" customWidth="1"/>
    <col min="4655" max="4655" width="9.7109375" style="20" customWidth="1"/>
    <col min="4656" max="4656" width="9.42578125" style="20" customWidth="1"/>
    <col min="4657" max="4658" width="9.140625" style="20"/>
    <col min="4659" max="4659" width="11.85546875" style="20" customWidth="1"/>
    <col min="4660" max="4661" width="11.140625" style="20" customWidth="1"/>
    <col min="4662" max="4662" width="10.85546875" style="20" customWidth="1"/>
    <col min="4663" max="4663" width="7.7109375" style="20" customWidth="1"/>
    <col min="4664" max="4664" width="6.28515625" style="20" customWidth="1"/>
    <col min="4665" max="4665" width="9.5703125" style="20" customWidth="1"/>
    <col min="4666" max="4668" width="9.140625" style="20"/>
    <col min="4669" max="4669" width="28.7109375" style="20" customWidth="1"/>
    <col min="4670" max="4678" width="9.140625" style="20"/>
    <col min="4679" max="4679" width="12.42578125" style="20" customWidth="1"/>
    <col min="4680" max="4680" width="6.7109375" style="20" customWidth="1"/>
    <col min="4681" max="4864" width="9.140625" style="20"/>
    <col min="4865" max="4865" width="4.28515625" style="20" customWidth="1"/>
    <col min="4866" max="4866" width="6.140625" style="20" customWidth="1"/>
    <col min="4867" max="4867" width="12" style="20" customWidth="1"/>
    <col min="4868" max="4868" width="13.7109375" style="20" customWidth="1"/>
    <col min="4869" max="4869" width="11.140625" style="20" customWidth="1"/>
    <col min="4870" max="4870" width="11.42578125" style="20" customWidth="1"/>
    <col min="4871" max="4871" width="9.85546875" style="20" customWidth="1"/>
    <col min="4872" max="4872" width="10" style="20" customWidth="1"/>
    <col min="4873" max="4873" width="9.7109375" style="20" customWidth="1"/>
    <col min="4874" max="4874" width="9" style="20" customWidth="1"/>
    <col min="4875" max="4875" width="8.42578125" style="20" customWidth="1"/>
    <col min="4876" max="4876" width="7.5703125" style="20" customWidth="1"/>
    <col min="4877" max="4877" width="9.42578125" style="20" customWidth="1"/>
    <col min="4878" max="4878" width="6.85546875" style="20" customWidth="1"/>
    <col min="4879" max="4879" width="8.5703125" style="20" customWidth="1"/>
    <col min="4880" max="4880" width="5" style="20" customWidth="1"/>
    <col min="4881" max="4881" width="6.42578125" style="20" customWidth="1"/>
    <col min="4882" max="4882" width="5.85546875" style="20" customWidth="1"/>
    <col min="4883" max="4883" width="24.42578125" style="20" customWidth="1"/>
    <col min="4884" max="4885" width="16.42578125" style="20" customWidth="1"/>
    <col min="4886" max="4886" width="20.28515625" style="20" customWidth="1"/>
    <col min="4887" max="4887" width="20.42578125" style="20" customWidth="1"/>
    <col min="4888" max="4888" width="20.28515625" style="20" customWidth="1"/>
    <col min="4889" max="4889" width="23.5703125" style="20" customWidth="1"/>
    <col min="4890" max="4890" width="20.7109375" style="20" customWidth="1"/>
    <col min="4891" max="4891" width="20.140625" style="20" customWidth="1"/>
    <col min="4892" max="4892" width="15.85546875" style="20" customWidth="1"/>
    <col min="4893" max="4893" width="23.140625" style="20" customWidth="1"/>
    <col min="4894" max="4894" width="14.85546875" style="20" customWidth="1"/>
    <col min="4895" max="4895" width="18.5703125" style="20" customWidth="1"/>
    <col min="4896" max="4896" width="12.7109375" style="20" customWidth="1"/>
    <col min="4897" max="4897" width="15.85546875" style="20" customWidth="1"/>
    <col min="4898" max="4898" width="18.140625" style="20" customWidth="1"/>
    <col min="4899" max="4899" width="17.140625" style="20" customWidth="1"/>
    <col min="4900" max="4900" width="16.28515625" style="20" customWidth="1"/>
    <col min="4901" max="4901" width="17" style="20" customWidth="1"/>
    <col min="4902" max="4902" width="16.28515625" style="20" customWidth="1"/>
    <col min="4903" max="4903" width="12.28515625" style="20" customWidth="1"/>
    <col min="4904" max="4904" width="15" style="20" customWidth="1"/>
    <col min="4905" max="4905" width="11.140625" style="20" customWidth="1"/>
    <col min="4906" max="4906" width="11.28515625" style="20" customWidth="1"/>
    <col min="4907" max="4908" width="9.140625" style="20" customWidth="1"/>
    <col min="4909" max="4909" width="7.5703125" style="20" customWidth="1"/>
    <col min="4910" max="4910" width="6.7109375" style="20" customWidth="1"/>
    <col min="4911" max="4911" width="9.7109375" style="20" customWidth="1"/>
    <col min="4912" max="4912" width="9.42578125" style="20" customWidth="1"/>
    <col min="4913" max="4914" width="9.140625" style="20"/>
    <col min="4915" max="4915" width="11.85546875" style="20" customWidth="1"/>
    <col min="4916" max="4917" width="11.140625" style="20" customWidth="1"/>
    <col min="4918" max="4918" width="10.85546875" style="20" customWidth="1"/>
    <col min="4919" max="4919" width="7.7109375" style="20" customWidth="1"/>
    <col min="4920" max="4920" width="6.28515625" style="20" customWidth="1"/>
    <col min="4921" max="4921" width="9.5703125" style="20" customWidth="1"/>
    <col min="4922" max="4924" width="9.140625" style="20"/>
    <col min="4925" max="4925" width="28.7109375" style="20" customWidth="1"/>
    <col min="4926" max="4934" width="9.140625" style="20"/>
    <col min="4935" max="4935" width="12.42578125" style="20" customWidth="1"/>
    <col min="4936" max="4936" width="6.7109375" style="20" customWidth="1"/>
    <col min="4937" max="5120" width="9.140625" style="20"/>
    <col min="5121" max="5121" width="4.28515625" style="20" customWidth="1"/>
    <col min="5122" max="5122" width="6.140625" style="20" customWidth="1"/>
    <col min="5123" max="5123" width="12" style="20" customWidth="1"/>
    <col min="5124" max="5124" width="13.7109375" style="20" customWidth="1"/>
    <col min="5125" max="5125" width="11.140625" style="20" customWidth="1"/>
    <col min="5126" max="5126" width="11.42578125" style="20" customWidth="1"/>
    <col min="5127" max="5127" width="9.85546875" style="20" customWidth="1"/>
    <col min="5128" max="5128" width="10" style="20" customWidth="1"/>
    <col min="5129" max="5129" width="9.7109375" style="20" customWidth="1"/>
    <col min="5130" max="5130" width="9" style="20" customWidth="1"/>
    <col min="5131" max="5131" width="8.42578125" style="20" customWidth="1"/>
    <col min="5132" max="5132" width="7.5703125" style="20" customWidth="1"/>
    <col min="5133" max="5133" width="9.42578125" style="20" customWidth="1"/>
    <col min="5134" max="5134" width="6.85546875" style="20" customWidth="1"/>
    <col min="5135" max="5135" width="8.5703125" style="20" customWidth="1"/>
    <col min="5136" max="5136" width="5" style="20" customWidth="1"/>
    <col min="5137" max="5137" width="6.42578125" style="20" customWidth="1"/>
    <col min="5138" max="5138" width="5.85546875" style="20" customWidth="1"/>
    <col min="5139" max="5139" width="24.42578125" style="20" customWidth="1"/>
    <col min="5140" max="5141" width="16.42578125" style="20" customWidth="1"/>
    <col min="5142" max="5142" width="20.28515625" style="20" customWidth="1"/>
    <col min="5143" max="5143" width="20.42578125" style="20" customWidth="1"/>
    <col min="5144" max="5144" width="20.28515625" style="20" customWidth="1"/>
    <col min="5145" max="5145" width="23.5703125" style="20" customWidth="1"/>
    <col min="5146" max="5146" width="20.7109375" style="20" customWidth="1"/>
    <col min="5147" max="5147" width="20.140625" style="20" customWidth="1"/>
    <col min="5148" max="5148" width="15.85546875" style="20" customWidth="1"/>
    <col min="5149" max="5149" width="23.140625" style="20" customWidth="1"/>
    <col min="5150" max="5150" width="14.85546875" style="20" customWidth="1"/>
    <col min="5151" max="5151" width="18.5703125" style="20" customWidth="1"/>
    <col min="5152" max="5152" width="12.7109375" style="20" customWidth="1"/>
    <col min="5153" max="5153" width="15.85546875" style="20" customWidth="1"/>
    <col min="5154" max="5154" width="18.140625" style="20" customWidth="1"/>
    <col min="5155" max="5155" width="17.140625" style="20" customWidth="1"/>
    <col min="5156" max="5156" width="16.28515625" style="20" customWidth="1"/>
    <col min="5157" max="5157" width="17" style="20" customWidth="1"/>
    <col min="5158" max="5158" width="16.28515625" style="20" customWidth="1"/>
    <col min="5159" max="5159" width="12.28515625" style="20" customWidth="1"/>
    <col min="5160" max="5160" width="15" style="20" customWidth="1"/>
    <col min="5161" max="5161" width="11.140625" style="20" customWidth="1"/>
    <col min="5162" max="5162" width="11.28515625" style="20" customWidth="1"/>
    <col min="5163" max="5164" width="9.140625" style="20" customWidth="1"/>
    <col min="5165" max="5165" width="7.5703125" style="20" customWidth="1"/>
    <col min="5166" max="5166" width="6.7109375" style="20" customWidth="1"/>
    <col min="5167" max="5167" width="9.7109375" style="20" customWidth="1"/>
    <col min="5168" max="5168" width="9.42578125" style="20" customWidth="1"/>
    <col min="5169" max="5170" width="9.140625" style="20"/>
    <col min="5171" max="5171" width="11.85546875" style="20" customWidth="1"/>
    <col min="5172" max="5173" width="11.140625" style="20" customWidth="1"/>
    <col min="5174" max="5174" width="10.85546875" style="20" customWidth="1"/>
    <col min="5175" max="5175" width="7.7109375" style="20" customWidth="1"/>
    <col min="5176" max="5176" width="6.28515625" style="20" customWidth="1"/>
    <col min="5177" max="5177" width="9.5703125" style="20" customWidth="1"/>
    <col min="5178" max="5180" width="9.140625" style="20"/>
    <col min="5181" max="5181" width="28.7109375" style="20" customWidth="1"/>
    <col min="5182" max="5190" width="9.140625" style="20"/>
    <col min="5191" max="5191" width="12.42578125" style="20" customWidth="1"/>
    <col min="5192" max="5192" width="6.7109375" style="20" customWidth="1"/>
    <col min="5193" max="5376" width="9.140625" style="20"/>
    <col min="5377" max="5377" width="4.28515625" style="20" customWidth="1"/>
    <col min="5378" max="5378" width="6.140625" style="20" customWidth="1"/>
    <col min="5379" max="5379" width="12" style="20" customWidth="1"/>
    <col min="5380" max="5380" width="13.7109375" style="20" customWidth="1"/>
    <col min="5381" max="5381" width="11.140625" style="20" customWidth="1"/>
    <col min="5382" max="5382" width="11.42578125" style="20" customWidth="1"/>
    <col min="5383" max="5383" width="9.85546875" style="20" customWidth="1"/>
    <col min="5384" max="5384" width="10" style="20" customWidth="1"/>
    <col min="5385" max="5385" width="9.7109375" style="20" customWidth="1"/>
    <col min="5386" max="5386" width="9" style="20" customWidth="1"/>
    <col min="5387" max="5387" width="8.42578125" style="20" customWidth="1"/>
    <col min="5388" max="5388" width="7.5703125" style="20" customWidth="1"/>
    <col min="5389" max="5389" width="9.42578125" style="20" customWidth="1"/>
    <col min="5390" max="5390" width="6.85546875" style="20" customWidth="1"/>
    <col min="5391" max="5391" width="8.5703125" style="20" customWidth="1"/>
    <col min="5392" max="5392" width="5" style="20" customWidth="1"/>
    <col min="5393" max="5393" width="6.42578125" style="20" customWidth="1"/>
    <col min="5394" max="5394" width="5.85546875" style="20" customWidth="1"/>
    <col min="5395" max="5395" width="24.42578125" style="20" customWidth="1"/>
    <col min="5396" max="5397" width="16.42578125" style="20" customWidth="1"/>
    <col min="5398" max="5398" width="20.28515625" style="20" customWidth="1"/>
    <col min="5399" max="5399" width="20.42578125" style="20" customWidth="1"/>
    <col min="5400" max="5400" width="20.28515625" style="20" customWidth="1"/>
    <col min="5401" max="5401" width="23.5703125" style="20" customWidth="1"/>
    <col min="5402" max="5402" width="20.7109375" style="20" customWidth="1"/>
    <col min="5403" max="5403" width="20.140625" style="20" customWidth="1"/>
    <col min="5404" max="5404" width="15.85546875" style="20" customWidth="1"/>
    <col min="5405" max="5405" width="23.140625" style="20" customWidth="1"/>
    <col min="5406" max="5406" width="14.85546875" style="20" customWidth="1"/>
    <col min="5407" max="5407" width="18.5703125" style="20" customWidth="1"/>
    <col min="5408" max="5408" width="12.7109375" style="20" customWidth="1"/>
    <col min="5409" max="5409" width="15.85546875" style="20" customWidth="1"/>
    <col min="5410" max="5410" width="18.140625" style="20" customWidth="1"/>
    <col min="5411" max="5411" width="17.140625" style="20" customWidth="1"/>
    <col min="5412" max="5412" width="16.28515625" style="20" customWidth="1"/>
    <col min="5413" max="5413" width="17" style="20" customWidth="1"/>
    <col min="5414" max="5414" width="16.28515625" style="20" customWidth="1"/>
    <col min="5415" max="5415" width="12.28515625" style="20" customWidth="1"/>
    <col min="5416" max="5416" width="15" style="20" customWidth="1"/>
    <col min="5417" max="5417" width="11.140625" style="20" customWidth="1"/>
    <col min="5418" max="5418" width="11.28515625" style="20" customWidth="1"/>
    <col min="5419" max="5420" width="9.140625" style="20" customWidth="1"/>
    <col min="5421" max="5421" width="7.5703125" style="20" customWidth="1"/>
    <col min="5422" max="5422" width="6.7109375" style="20" customWidth="1"/>
    <col min="5423" max="5423" width="9.7109375" style="20" customWidth="1"/>
    <col min="5424" max="5424" width="9.42578125" style="20" customWidth="1"/>
    <col min="5425" max="5426" width="9.140625" style="20"/>
    <col min="5427" max="5427" width="11.85546875" style="20" customWidth="1"/>
    <col min="5428" max="5429" width="11.140625" style="20" customWidth="1"/>
    <col min="5430" max="5430" width="10.85546875" style="20" customWidth="1"/>
    <col min="5431" max="5431" width="7.7109375" style="20" customWidth="1"/>
    <col min="5432" max="5432" width="6.28515625" style="20" customWidth="1"/>
    <col min="5433" max="5433" width="9.5703125" style="20" customWidth="1"/>
    <col min="5434" max="5436" width="9.140625" style="20"/>
    <col min="5437" max="5437" width="28.7109375" style="20" customWidth="1"/>
    <col min="5438" max="5446" width="9.140625" style="20"/>
    <col min="5447" max="5447" width="12.42578125" style="20" customWidth="1"/>
    <col min="5448" max="5448" width="6.7109375" style="20" customWidth="1"/>
    <col min="5449" max="5632" width="9.140625" style="20"/>
    <col min="5633" max="5633" width="4.28515625" style="20" customWidth="1"/>
    <col min="5634" max="5634" width="6.140625" style="20" customWidth="1"/>
    <col min="5635" max="5635" width="12" style="20" customWidth="1"/>
    <col min="5636" max="5636" width="13.7109375" style="20" customWidth="1"/>
    <col min="5637" max="5637" width="11.140625" style="20" customWidth="1"/>
    <col min="5638" max="5638" width="11.42578125" style="20" customWidth="1"/>
    <col min="5639" max="5639" width="9.85546875" style="20" customWidth="1"/>
    <col min="5640" max="5640" width="10" style="20" customWidth="1"/>
    <col min="5641" max="5641" width="9.7109375" style="20" customWidth="1"/>
    <col min="5642" max="5642" width="9" style="20" customWidth="1"/>
    <col min="5643" max="5643" width="8.42578125" style="20" customWidth="1"/>
    <col min="5644" max="5644" width="7.5703125" style="20" customWidth="1"/>
    <col min="5645" max="5645" width="9.42578125" style="20" customWidth="1"/>
    <col min="5646" max="5646" width="6.85546875" style="20" customWidth="1"/>
    <col min="5647" max="5647" width="8.5703125" style="20" customWidth="1"/>
    <col min="5648" max="5648" width="5" style="20" customWidth="1"/>
    <col min="5649" max="5649" width="6.42578125" style="20" customWidth="1"/>
    <col min="5650" max="5650" width="5.85546875" style="20" customWidth="1"/>
    <col min="5651" max="5651" width="24.42578125" style="20" customWidth="1"/>
    <col min="5652" max="5653" width="16.42578125" style="20" customWidth="1"/>
    <col min="5654" max="5654" width="20.28515625" style="20" customWidth="1"/>
    <col min="5655" max="5655" width="20.42578125" style="20" customWidth="1"/>
    <col min="5656" max="5656" width="20.28515625" style="20" customWidth="1"/>
    <col min="5657" max="5657" width="23.5703125" style="20" customWidth="1"/>
    <col min="5658" max="5658" width="20.7109375" style="20" customWidth="1"/>
    <col min="5659" max="5659" width="20.140625" style="20" customWidth="1"/>
    <col min="5660" max="5660" width="15.85546875" style="20" customWidth="1"/>
    <col min="5661" max="5661" width="23.140625" style="20" customWidth="1"/>
    <col min="5662" max="5662" width="14.85546875" style="20" customWidth="1"/>
    <col min="5663" max="5663" width="18.5703125" style="20" customWidth="1"/>
    <col min="5664" max="5664" width="12.7109375" style="20" customWidth="1"/>
    <col min="5665" max="5665" width="15.85546875" style="20" customWidth="1"/>
    <col min="5666" max="5666" width="18.140625" style="20" customWidth="1"/>
    <col min="5667" max="5667" width="17.140625" style="20" customWidth="1"/>
    <col min="5668" max="5668" width="16.28515625" style="20" customWidth="1"/>
    <col min="5669" max="5669" width="17" style="20" customWidth="1"/>
    <col min="5670" max="5670" width="16.28515625" style="20" customWidth="1"/>
    <col min="5671" max="5671" width="12.28515625" style="20" customWidth="1"/>
    <col min="5672" max="5672" width="15" style="20" customWidth="1"/>
    <col min="5673" max="5673" width="11.140625" style="20" customWidth="1"/>
    <col min="5674" max="5674" width="11.28515625" style="20" customWidth="1"/>
    <col min="5675" max="5676" width="9.140625" style="20" customWidth="1"/>
    <col min="5677" max="5677" width="7.5703125" style="20" customWidth="1"/>
    <col min="5678" max="5678" width="6.7109375" style="20" customWidth="1"/>
    <col min="5679" max="5679" width="9.7109375" style="20" customWidth="1"/>
    <col min="5680" max="5680" width="9.42578125" style="20" customWidth="1"/>
    <col min="5681" max="5682" width="9.140625" style="20"/>
    <col min="5683" max="5683" width="11.85546875" style="20" customWidth="1"/>
    <col min="5684" max="5685" width="11.140625" style="20" customWidth="1"/>
    <col min="5686" max="5686" width="10.85546875" style="20" customWidth="1"/>
    <col min="5687" max="5687" width="7.7109375" style="20" customWidth="1"/>
    <col min="5688" max="5688" width="6.28515625" style="20" customWidth="1"/>
    <col min="5689" max="5689" width="9.5703125" style="20" customWidth="1"/>
    <col min="5690" max="5692" width="9.140625" style="20"/>
    <col min="5693" max="5693" width="28.7109375" style="20" customWidth="1"/>
    <col min="5694" max="5702" width="9.140625" style="20"/>
    <col min="5703" max="5703" width="12.42578125" style="20" customWidth="1"/>
    <col min="5704" max="5704" width="6.7109375" style="20" customWidth="1"/>
    <col min="5705" max="5888" width="9.140625" style="20"/>
    <col min="5889" max="5889" width="4.28515625" style="20" customWidth="1"/>
    <col min="5890" max="5890" width="6.140625" style="20" customWidth="1"/>
    <col min="5891" max="5891" width="12" style="20" customWidth="1"/>
    <col min="5892" max="5892" width="13.7109375" style="20" customWidth="1"/>
    <col min="5893" max="5893" width="11.140625" style="20" customWidth="1"/>
    <col min="5894" max="5894" width="11.42578125" style="20" customWidth="1"/>
    <col min="5895" max="5895" width="9.85546875" style="20" customWidth="1"/>
    <col min="5896" max="5896" width="10" style="20" customWidth="1"/>
    <col min="5897" max="5897" width="9.7109375" style="20" customWidth="1"/>
    <col min="5898" max="5898" width="9" style="20" customWidth="1"/>
    <col min="5899" max="5899" width="8.42578125" style="20" customWidth="1"/>
    <col min="5900" max="5900" width="7.5703125" style="20" customWidth="1"/>
    <col min="5901" max="5901" width="9.42578125" style="20" customWidth="1"/>
    <col min="5902" max="5902" width="6.85546875" style="20" customWidth="1"/>
    <col min="5903" max="5903" width="8.5703125" style="20" customWidth="1"/>
    <col min="5904" max="5904" width="5" style="20" customWidth="1"/>
    <col min="5905" max="5905" width="6.42578125" style="20" customWidth="1"/>
    <col min="5906" max="5906" width="5.85546875" style="20" customWidth="1"/>
    <col min="5907" max="5907" width="24.42578125" style="20" customWidth="1"/>
    <col min="5908" max="5909" width="16.42578125" style="20" customWidth="1"/>
    <col min="5910" max="5910" width="20.28515625" style="20" customWidth="1"/>
    <col min="5911" max="5911" width="20.42578125" style="20" customWidth="1"/>
    <col min="5912" max="5912" width="20.28515625" style="20" customWidth="1"/>
    <col min="5913" max="5913" width="23.5703125" style="20" customWidth="1"/>
    <col min="5914" max="5914" width="20.7109375" style="20" customWidth="1"/>
    <col min="5915" max="5915" width="20.140625" style="20" customWidth="1"/>
    <col min="5916" max="5916" width="15.85546875" style="20" customWidth="1"/>
    <col min="5917" max="5917" width="23.140625" style="20" customWidth="1"/>
    <col min="5918" max="5918" width="14.85546875" style="20" customWidth="1"/>
    <col min="5919" max="5919" width="18.5703125" style="20" customWidth="1"/>
    <col min="5920" max="5920" width="12.7109375" style="20" customWidth="1"/>
    <col min="5921" max="5921" width="15.85546875" style="20" customWidth="1"/>
    <col min="5922" max="5922" width="18.140625" style="20" customWidth="1"/>
    <col min="5923" max="5923" width="17.140625" style="20" customWidth="1"/>
    <col min="5924" max="5924" width="16.28515625" style="20" customWidth="1"/>
    <col min="5925" max="5925" width="17" style="20" customWidth="1"/>
    <col min="5926" max="5926" width="16.28515625" style="20" customWidth="1"/>
    <col min="5927" max="5927" width="12.28515625" style="20" customWidth="1"/>
    <col min="5928" max="5928" width="15" style="20" customWidth="1"/>
    <col min="5929" max="5929" width="11.140625" style="20" customWidth="1"/>
    <col min="5930" max="5930" width="11.28515625" style="20" customWidth="1"/>
    <col min="5931" max="5932" width="9.140625" style="20" customWidth="1"/>
    <col min="5933" max="5933" width="7.5703125" style="20" customWidth="1"/>
    <col min="5934" max="5934" width="6.7109375" style="20" customWidth="1"/>
    <col min="5935" max="5935" width="9.7109375" style="20" customWidth="1"/>
    <col min="5936" max="5936" width="9.42578125" style="20" customWidth="1"/>
    <col min="5937" max="5938" width="9.140625" style="20"/>
    <col min="5939" max="5939" width="11.85546875" style="20" customWidth="1"/>
    <col min="5940" max="5941" width="11.140625" style="20" customWidth="1"/>
    <col min="5942" max="5942" width="10.85546875" style="20" customWidth="1"/>
    <col min="5943" max="5943" width="7.7109375" style="20" customWidth="1"/>
    <col min="5944" max="5944" width="6.28515625" style="20" customWidth="1"/>
    <col min="5945" max="5945" width="9.5703125" style="20" customWidth="1"/>
    <col min="5946" max="5948" width="9.140625" style="20"/>
    <col min="5949" max="5949" width="28.7109375" style="20" customWidth="1"/>
    <col min="5950" max="5958" width="9.140625" style="20"/>
    <col min="5959" max="5959" width="12.42578125" style="20" customWidth="1"/>
    <col min="5960" max="5960" width="6.7109375" style="20" customWidth="1"/>
    <col min="5961" max="6144" width="9.140625" style="20"/>
    <col min="6145" max="6145" width="4.28515625" style="20" customWidth="1"/>
    <col min="6146" max="6146" width="6.140625" style="20" customWidth="1"/>
    <col min="6147" max="6147" width="12" style="20" customWidth="1"/>
    <col min="6148" max="6148" width="13.7109375" style="20" customWidth="1"/>
    <col min="6149" max="6149" width="11.140625" style="20" customWidth="1"/>
    <col min="6150" max="6150" width="11.42578125" style="20" customWidth="1"/>
    <col min="6151" max="6151" width="9.85546875" style="20" customWidth="1"/>
    <col min="6152" max="6152" width="10" style="20" customWidth="1"/>
    <col min="6153" max="6153" width="9.7109375" style="20" customWidth="1"/>
    <col min="6154" max="6154" width="9" style="20" customWidth="1"/>
    <col min="6155" max="6155" width="8.42578125" style="20" customWidth="1"/>
    <col min="6156" max="6156" width="7.5703125" style="20" customWidth="1"/>
    <col min="6157" max="6157" width="9.42578125" style="20" customWidth="1"/>
    <col min="6158" max="6158" width="6.85546875" style="20" customWidth="1"/>
    <col min="6159" max="6159" width="8.5703125" style="20" customWidth="1"/>
    <col min="6160" max="6160" width="5" style="20" customWidth="1"/>
    <col min="6161" max="6161" width="6.42578125" style="20" customWidth="1"/>
    <col min="6162" max="6162" width="5.85546875" style="20" customWidth="1"/>
    <col min="6163" max="6163" width="24.42578125" style="20" customWidth="1"/>
    <col min="6164" max="6165" width="16.42578125" style="20" customWidth="1"/>
    <col min="6166" max="6166" width="20.28515625" style="20" customWidth="1"/>
    <col min="6167" max="6167" width="20.42578125" style="20" customWidth="1"/>
    <col min="6168" max="6168" width="20.28515625" style="20" customWidth="1"/>
    <col min="6169" max="6169" width="23.5703125" style="20" customWidth="1"/>
    <col min="6170" max="6170" width="20.7109375" style="20" customWidth="1"/>
    <col min="6171" max="6171" width="20.140625" style="20" customWidth="1"/>
    <col min="6172" max="6172" width="15.85546875" style="20" customWidth="1"/>
    <col min="6173" max="6173" width="23.140625" style="20" customWidth="1"/>
    <col min="6174" max="6174" width="14.85546875" style="20" customWidth="1"/>
    <col min="6175" max="6175" width="18.5703125" style="20" customWidth="1"/>
    <col min="6176" max="6176" width="12.7109375" style="20" customWidth="1"/>
    <col min="6177" max="6177" width="15.85546875" style="20" customWidth="1"/>
    <col min="6178" max="6178" width="18.140625" style="20" customWidth="1"/>
    <col min="6179" max="6179" width="17.140625" style="20" customWidth="1"/>
    <col min="6180" max="6180" width="16.28515625" style="20" customWidth="1"/>
    <col min="6181" max="6181" width="17" style="20" customWidth="1"/>
    <col min="6182" max="6182" width="16.28515625" style="20" customWidth="1"/>
    <col min="6183" max="6183" width="12.28515625" style="20" customWidth="1"/>
    <col min="6184" max="6184" width="15" style="20" customWidth="1"/>
    <col min="6185" max="6185" width="11.140625" style="20" customWidth="1"/>
    <col min="6186" max="6186" width="11.28515625" style="20" customWidth="1"/>
    <col min="6187" max="6188" width="9.140625" style="20" customWidth="1"/>
    <col min="6189" max="6189" width="7.5703125" style="20" customWidth="1"/>
    <col min="6190" max="6190" width="6.7109375" style="20" customWidth="1"/>
    <col min="6191" max="6191" width="9.7109375" style="20" customWidth="1"/>
    <col min="6192" max="6192" width="9.42578125" style="20" customWidth="1"/>
    <col min="6193" max="6194" width="9.140625" style="20"/>
    <col min="6195" max="6195" width="11.85546875" style="20" customWidth="1"/>
    <col min="6196" max="6197" width="11.140625" style="20" customWidth="1"/>
    <col min="6198" max="6198" width="10.85546875" style="20" customWidth="1"/>
    <col min="6199" max="6199" width="7.7109375" style="20" customWidth="1"/>
    <col min="6200" max="6200" width="6.28515625" style="20" customWidth="1"/>
    <col min="6201" max="6201" width="9.5703125" style="20" customWidth="1"/>
    <col min="6202" max="6204" width="9.140625" style="20"/>
    <col min="6205" max="6205" width="28.7109375" style="20" customWidth="1"/>
    <col min="6206" max="6214" width="9.140625" style="20"/>
    <col min="6215" max="6215" width="12.42578125" style="20" customWidth="1"/>
    <col min="6216" max="6216" width="6.7109375" style="20" customWidth="1"/>
    <col min="6217" max="6400" width="9.140625" style="20"/>
    <col min="6401" max="6401" width="4.28515625" style="20" customWidth="1"/>
    <col min="6402" max="6402" width="6.140625" style="20" customWidth="1"/>
    <col min="6403" max="6403" width="12" style="20" customWidth="1"/>
    <col min="6404" max="6404" width="13.7109375" style="20" customWidth="1"/>
    <col min="6405" max="6405" width="11.140625" style="20" customWidth="1"/>
    <col min="6406" max="6406" width="11.42578125" style="20" customWidth="1"/>
    <col min="6407" max="6407" width="9.85546875" style="20" customWidth="1"/>
    <col min="6408" max="6408" width="10" style="20" customWidth="1"/>
    <col min="6409" max="6409" width="9.7109375" style="20" customWidth="1"/>
    <col min="6410" max="6410" width="9" style="20" customWidth="1"/>
    <col min="6411" max="6411" width="8.42578125" style="20" customWidth="1"/>
    <col min="6412" max="6412" width="7.5703125" style="20" customWidth="1"/>
    <col min="6413" max="6413" width="9.42578125" style="20" customWidth="1"/>
    <col min="6414" max="6414" width="6.85546875" style="20" customWidth="1"/>
    <col min="6415" max="6415" width="8.5703125" style="20" customWidth="1"/>
    <col min="6416" max="6416" width="5" style="20" customWidth="1"/>
    <col min="6417" max="6417" width="6.42578125" style="20" customWidth="1"/>
    <col min="6418" max="6418" width="5.85546875" style="20" customWidth="1"/>
    <col min="6419" max="6419" width="24.42578125" style="20" customWidth="1"/>
    <col min="6420" max="6421" width="16.42578125" style="20" customWidth="1"/>
    <col min="6422" max="6422" width="20.28515625" style="20" customWidth="1"/>
    <col min="6423" max="6423" width="20.42578125" style="20" customWidth="1"/>
    <col min="6424" max="6424" width="20.28515625" style="20" customWidth="1"/>
    <col min="6425" max="6425" width="23.5703125" style="20" customWidth="1"/>
    <col min="6426" max="6426" width="20.7109375" style="20" customWidth="1"/>
    <col min="6427" max="6427" width="20.140625" style="20" customWidth="1"/>
    <col min="6428" max="6428" width="15.85546875" style="20" customWidth="1"/>
    <col min="6429" max="6429" width="23.140625" style="20" customWidth="1"/>
    <col min="6430" max="6430" width="14.85546875" style="20" customWidth="1"/>
    <col min="6431" max="6431" width="18.5703125" style="20" customWidth="1"/>
    <col min="6432" max="6432" width="12.7109375" style="20" customWidth="1"/>
    <col min="6433" max="6433" width="15.85546875" style="20" customWidth="1"/>
    <col min="6434" max="6434" width="18.140625" style="20" customWidth="1"/>
    <col min="6435" max="6435" width="17.140625" style="20" customWidth="1"/>
    <col min="6436" max="6436" width="16.28515625" style="20" customWidth="1"/>
    <col min="6437" max="6437" width="17" style="20" customWidth="1"/>
    <col min="6438" max="6438" width="16.28515625" style="20" customWidth="1"/>
    <col min="6439" max="6439" width="12.28515625" style="20" customWidth="1"/>
    <col min="6440" max="6440" width="15" style="20" customWidth="1"/>
    <col min="6441" max="6441" width="11.140625" style="20" customWidth="1"/>
    <col min="6442" max="6442" width="11.28515625" style="20" customWidth="1"/>
    <col min="6443" max="6444" width="9.140625" style="20" customWidth="1"/>
    <col min="6445" max="6445" width="7.5703125" style="20" customWidth="1"/>
    <col min="6446" max="6446" width="6.7109375" style="20" customWidth="1"/>
    <col min="6447" max="6447" width="9.7109375" style="20" customWidth="1"/>
    <col min="6448" max="6448" width="9.42578125" style="20" customWidth="1"/>
    <col min="6449" max="6450" width="9.140625" style="20"/>
    <col min="6451" max="6451" width="11.85546875" style="20" customWidth="1"/>
    <col min="6452" max="6453" width="11.140625" style="20" customWidth="1"/>
    <col min="6454" max="6454" width="10.85546875" style="20" customWidth="1"/>
    <col min="6455" max="6455" width="7.7109375" style="20" customWidth="1"/>
    <col min="6456" max="6456" width="6.28515625" style="20" customWidth="1"/>
    <col min="6457" max="6457" width="9.5703125" style="20" customWidth="1"/>
    <col min="6458" max="6460" width="9.140625" style="20"/>
    <col min="6461" max="6461" width="28.7109375" style="20" customWidth="1"/>
    <col min="6462" max="6470" width="9.140625" style="20"/>
    <col min="6471" max="6471" width="12.42578125" style="20" customWidth="1"/>
    <col min="6472" max="6472" width="6.7109375" style="20" customWidth="1"/>
    <col min="6473" max="6656" width="9.140625" style="20"/>
    <col min="6657" max="6657" width="4.28515625" style="20" customWidth="1"/>
    <col min="6658" max="6658" width="6.140625" style="20" customWidth="1"/>
    <col min="6659" max="6659" width="12" style="20" customWidth="1"/>
    <col min="6660" max="6660" width="13.7109375" style="20" customWidth="1"/>
    <col min="6661" max="6661" width="11.140625" style="20" customWidth="1"/>
    <col min="6662" max="6662" width="11.42578125" style="20" customWidth="1"/>
    <col min="6663" max="6663" width="9.85546875" style="20" customWidth="1"/>
    <col min="6664" max="6664" width="10" style="20" customWidth="1"/>
    <col min="6665" max="6665" width="9.7109375" style="20" customWidth="1"/>
    <col min="6666" max="6666" width="9" style="20" customWidth="1"/>
    <col min="6667" max="6667" width="8.42578125" style="20" customWidth="1"/>
    <col min="6668" max="6668" width="7.5703125" style="20" customWidth="1"/>
    <col min="6669" max="6669" width="9.42578125" style="20" customWidth="1"/>
    <col min="6670" max="6670" width="6.85546875" style="20" customWidth="1"/>
    <col min="6671" max="6671" width="8.5703125" style="20" customWidth="1"/>
    <col min="6672" max="6672" width="5" style="20" customWidth="1"/>
    <col min="6673" max="6673" width="6.42578125" style="20" customWidth="1"/>
    <col min="6674" max="6674" width="5.85546875" style="20" customWidth="1"/>
    <col min="6675" max="6675" width="24.42578125" style="20" customWidth="1"/>
    <col min="6676" max="6677" width="16.42578125" style="20" customWidth="1"/>
    <col min="6678" max="6678" width="20.28515625" style="20" customWidth="1"/>
    <col min="6679" max="6679" width="20.42578125" style="20" customWidth="1"/>
    <col min="6680" max="6680" width="20.28515625" style="20" customWidth="1"/>
    <col min="6681" max="6681" width="23.5703125" style="20" customWidth="1"/>
    <col min="6682" max="6682" width="20.7109375" style="20" customWidth="1"/>
    <col min="6683" max="6683" width="20.140625" style="20" customWidth="1"/>
    <col min="6684" max="6684" width="15.85546875" style="20" customWidth="1"/>
    <col min="6685" max="6685" width="23.140625" style="20" customWidth="1"/>
    <col min="6686" max="6686" width="14.85546875" style="20" customWidth="1"/>
    <col min="6687" max="6687" width="18.5703125" style="20" customWidth="1"/>
    <col min="6688" max="6688" width="12.7109375" style="20" customWidth="1"/>
    <col min="6689" max="6689" width="15.85546875" style="20" customWidth="1"/>
    <col min="6690" max="6690" width="18.140625" style="20" customWidth="1"/>
    <col min="6691" max="6691" width="17.140625" style="20" customWidth="1"/>
    <col min="6692" max="6692" width="16.28515625" style="20" customWidth="1"/>
    <col min="6693" max="6693" width="17" style="20" customWidth="1"/>
    <col min="6694" max="6694" width="16.28515625" style="20" customWidth="1"/>
    <col min="6695" max="6695" width="12.28515625" style="20" customWidth="1"/>
    <col min="6696" max="6696" width="15" style="20" customWidth="1"/>
    <col min="6697" max="6697" width="11.140625" style="20" customWidth="1"/>
    <col min="6698" max="6698" width="11.28515625" style="20" customWidth="1"/>
    <col min="6699" max="6700" width="9.140625" style="20" customWidth="1"/>
    <col min="6701" max="6701" width="7.5703125" style="20" customWidth="1"/>
    <col min="6702" max="6702" width="6.7109375" style="20" customWidth="1"/>
    <col min="6703" max="6703" width="9.7109375" style="20" customWidth="1"/>
    <col min="6704" max="6704" width="9.42578125" style="20" customWidth="1"/>
    <col min="6705" max="6706" width="9.140625" style="20"/>
    <col min="6707" max="6707" width="11.85546875" style="20" customWidth="1"/>
    <col min="6708" max="6709" width="11.140625" style="20" customWidth="1"/>
    <col min="6710" max="6710" width="10.85546875" style="20" customWidth="1"/>
    <col min="6711" max="6711" width="7.7109375" style="20" customWidth="1"/>
    <col min="6712" max="6712" width="6.28515625" style="20" customWidth="1"/>
    <col min="6713" max="6713" width="9.5703125" style="20" customWidth="1"/>
    <col min="6714" max="6716" width="9.140625" style="20"/>
    <col min="6717" max="6717" width="28.7109375" style="20" customWidth="1"/>
    <col min="6718" max="6726" width="9.140625" style="20"/>
    <col min="6727" max="6727" width="12.42578125" style="20" customWidth="1"/>
    <col min="6728" max="6728" width="6.7109375" style="20" customWidth="1"/>
    <col min="6729" max="6912" width="9.140625" style="20"/>
    <col min="6913" max="6913" width="4.28515625" style="20" customWidth="1"/>
    <col min="6914" max="6914" width="6.140625" style="20" customWidth="1"/>
    <col min="6915" max="6915" width="12" style="20" customWidth="1"/>
    <col min="6916" max="6916" width="13.7109375" style="20" customWidth="1"/>
    <col min="6917" max="6917" width="11.140625" style="20" customWidth="1"/>
    <col min="6918" max="6918" width="11.42578125" style="20" customWidth="1"/>
    <col min="6919" max="6919" width="9.85546875" style="20" customWidth="1"/>
    <col min="6920" max="6920" width="10" style="20" customWidth="1"/>
    <col min="6921" max="6921" width="9.7109375" style="20" customWidth="1"/>
    <col min="6922" max="6922" width="9" style="20" customWidth="1"/>
    <col min="6923" max="6923" width="8.42578125" style="20" customWidth="1"/>
    <col min="6924" max="6924" width="7.5703125" style="20" customWidth="1"/>
    <col min="6925" max="6925" width="9.42578125" style="20" customWidth="1"/>
    <col min="6926" max="6926" width="6.85546875" style="20" customWidth="1"/>
    <col min="6927" max="6927" width="8.5703125" style="20" customWidth="1"/>
    <col min="6928" max="6928" width="5" style="20" customWidth="1"/>
    <col min="6929" max="6929" width="6.42578125" style="20" customWidth="1"/>
    <col min="6930" max="6930" width="5.85546875" style="20" customWidth="1"/>
    <col min="6931" max="6931" width="24.42578125" style="20" customWidth="1"/>
    <col min="6932" max="6933" width="16.42578125" style="20" customWidth="1"/>
    <col min="6934" max="6934" width="20.28515625" style="20" customWidth="1"/>
    <col min="6935" max="6935" width="20.42578125" style="20" customWidth="1"/>
    <col min="6936" max="6936" width="20.28515625" style="20" customWidth="1"/>
    <col min="6937" max="6937" width="23.5703125" style="20" customWidth="1"/>
    <col min="6938" max="6938" width="20.7109375" style="20" customWidth="1"/>
    <col min="6939" max="6939" width="20.140625" style="20" customWidth="1"/>
    <col min="6940" max="6940" width="15.85546875" style="20" customWidth="1"/>
    <col min="6941" max="6941" width="23.140625" style="20" customWidth="1"/>
    <col min="6942" max="6942" width="14.85546875" style="20" customWidth="1"/>
    <col min="6943" max="6943" width="18.5703125" style="20" customWidth="1"/>
    <col min="6944" max="6944" width="12.7109375" style="20" customWidth="1"/>
    <col min="6945" max="6945" width="15.85546875" style="20" customWidth="1"/>
    <col min="6946" max="6946" width="18.140625" style="20" customWidth="1"/>
    <col min="6947" max="6947" width="17.140625" style="20" customWidth="1"/>
    <col min="6948" max="6948" width="16.28515625" style="20" customWidth="1"/>
    <col min="6949" max="6949" width="17" style="20" customWidth="1"/>
    <col min="6950" max="6950" width="16.28515625" style="20" customWidth="1"/>
    <col min="6951" max="6951" width="12.28515625" style="20" customWidth="1"/>
    <col min="6952" max="6952" width="15" style="20" customWidth="1"/>
    <col min="6953" max="6953" width="11.140625" style="20" customWidth="1"/>
    <col min="6954" max="6954" width="11.28515625" style="20" customWidth="1"/>
    <col min="6955" max="6956" width="9.140625" style="20" customWidth="1"/>
    <col min="6957" max="6957" width="7.5703125" style="20" customWidth="1"/>
    <col min="6958" max="6958" width="6.7109375" style="20" customWidth="1"/>
    <col min="6959" max="6959" width="9.7109375" style="20" customWidth="1"/>
    <col min="6960" max="6960" width="9.42578125" style="20" customWidth="1"/>
    <col min="6961" max="6962" width="9.140625" style="20"/>
    <col min="6963" max="6963" width="11.85546875" style="20" customWidth="1"/>
    <col min="6964" max="6965" width="11.140625" style="20" customWidth="1"/>
    <col min="6966" max="6966" width="10.85546875" style="20" customWidth="1"/>
    <col min="6967" max="6967" width="7.7109375" style="20" customWidth="1"/>
    <col min="6968" max="6968" width="6.28515625" style="20" customWidth="1"/>
    <col min="6969" max="6969" width="9.5703125" style="20" customWidth="1"/>
    <col min="6970" max="6972" width="9.140625" style="20"/>
    <col min="6973" max="6973" width="28.7109375" style="20" customWidth="1"/>
    <col min="6974" max="6982" width="9.140625" style="20"/>
    <col min="6983" max="6983" width="12.42578125" style="20" customWidth="1"/>
    <col min="6984" max="6984" width="6.7109375" style="20" customWidth="1"/>
    <col min="6985" max="7168" width="9.140625" style="20"/>
    <col min="7169" max="7169" width="4.28515625" style="20" customWidth="1"/>
    <col min="7170" max="7170" width="6.140625" style="20" customWidth="1"/>
    <col min="7171" max="7171" width="12" style="20" customWidth="1"/>
    <col min="7172" max="7172" width="13.7109375" style="20" customWidth="1"/>
    <col min="7173" max="7173" width="11.140625" style="20" customWidth="1"/>
    <col min="7174" max="7174" width="11.42578125" style="20" customWidth="1"/>
    <col min="7175" max="7175" width="9.85546875" style="20" customWidth="1"/>
    <col min="7176" max="7176" width="10" style="20" customWidth="1"/>
    <col min="7177" max="7177" width="9.7109375" style="20" customWidth="1"/>
    <col min="7178" max="7178" width="9" style="20" customWidth="1"/>
    <col min="7179" max="7179" width="8.42578125" style="20" customWidth="1"/>
    <col min="7180" max="7180" width="7.5703125" style="20" customWidth="1"/>
    <col min="7181" max="7181" width="9.42578125" style="20" customWidth="1"/>
    <col min="7182" max="7182" width="6.85546875" style="20" customWidth="1"/>
    <col min="7183" max="7183" width="8.5703125" style="20" customWidth="1"/>
    <col min="7184" max="7184" width="5" style="20" customWidth="1"/>
    <col min="7185" max="7185" width="6.42578125" style="20" customWidth="1"/>
    <col min="7186" max="7186" width="5.85546875" style="20" customWidth="1"/>
    <col min="7187" max="7187" width="24.42578125" style="20" customWidth="1"/>
    <col min="7188" max="7189" width="16.42578125" style="20" customWidth="1"/>
    <col min="7190" max="7190" width="20.28515625" style="20" customWidth="1"/>
    <col min="7191" max="7191" width="20.42578125" style="20" customWidth="1"/>
    <col min="7192" max="7192" width="20.28515625" style="20" customWidth="1"/>
    <col min="7193" max="7193" width="23.5703125" style="20" customWidth="1"/>
    <col min="7194" max="7194" width="20.7109375" style="20" customWidth="1"/>
    <col min="7195" max="7195" width="20.140625" style="20" customWidth="1"/>
    <col min="7196" max="7196" width="15.85546875" style="20" customWidth="1"/>
    <col min="7197" max="7197" width="23.140625" style="20" customWidth="1"/>
    <col min="7198" max="7198" width="14.85546875" style="20" customWidth="1"/>
    <col min="7199" max="7199" width="18.5703125" style="20" customWidth="1"/>
    <col min="7200" max="7200" width="12.7109375" style="20" customWidth="1"/>
    <col min="7201" max="7201" width="15.85546875" style="20" customWidth="1"/>
    <col min="7202" max="7202" width="18.140625" style="20" customWidth="1"/>
    <col min="7203" max="7203" width="17.140625" style="20" customWidth="1"/>
    <col min="7204" max="7204" width="16.28515625" style="20" customWidth="1"/>
    <col min="7205" max="7205" width="17" style="20" customWidth="1"/>
    <col min="7206" max="7206" width="16.28515625" style="20" customWidth="1"/>
    <col min="7207" max="7207" width="12.28515625" style="20" customWidth="1"/>
    <col min="7208" max="7208" width="15" style="20" customWidth="1"/>
    <col min="7209" max="7209" width="11.140625" style="20" customWidth="1"/>
    <col min="7210" max="7210" width="11.28515625" style="20" customWidth="1"/>
    <col min="7211" max="7212" width="9.140625" style="20" customWidth="1"/>
    <col min="7213" max="7213" width="7.5703125" style="20" customWidth="1"/>
    <col min="7214" max="7214" width="6.7109375" style="20" customWidth="1"/>
    <col min="7215" max="7215" width="9.7109375" style="20" customWidth="1"/>
    <col min="7216" max="7216" width="9.42578125" style="20" customWidth="1"/>
    <col min="7217" max="7218" width="9.140625" style="20"/>
    <col min="7219" max="7219" width="11.85546875" style="20" customWidth="1"/>
    <col min="7220" max="7221" width="11.140625" style="20" customWidth="1"/>
    <col min="7222" max="7222" width="10.85546875" style="20" customWidth="1"/>
    <col min="7223" max="7223" width="7.7109375" style="20" customWidth="1"/>
    <col min="7224" max="7224" width="6.28515625" style="20" customWidth="1"/>
    <col min="7225" max="7225" width="9.5703125" style="20" customWidth="1"/>
    <col min="7226" max="7228" width="9.140625" style="20"/>
    <col min="7229" max="7229" width="28.7109375" style="20" customWidth="1"/>
    <col min="7230" max="7238" width="9.140625" style="20"/>
    <col min="7239" max="7239" width="12.42578125" style="20" customWidth="1"/>
    <col min="7240" max="7240" width="6.7109375" style="20" customWidth="1"/>
    <col min="7241" max="7424" width="9.140625" style="20"/>
    <col min="7425" max="7425" width="4.28515625" style="20" customWidth="1"/>
    <col min="7426" max="7426" width="6.140625" style="20" customWidth="1"/>
    <col min="7427" max="7427" width="12" style="20" customWidth="1"/>
    <col min="7428" max="7428" width="13.7109375" style="20" customWidth="1"/>
    <col min="7429" max="7429" width="11.140625" style="20" customWidth="1"/>
    <col min="7430" max="7430" width="11.42578125" style="20" customWidth="1"/>
    <col min="7431" max="7431" width="9.85546875" style="20" customWidth="1"/>
    <col min="7432" max="7432" width="10" style="20" customWidth="1"/>
    <col min="7433" max="7433" width="9.7109375" style="20" customWidth="1"/>
    <col min="7434" max="7434" width="9" style="20" customWidth="1"/>
    <col min="7435" max="7435" width="8.42578125" style="20" customWidth="1"/>
    <col min="7436" max="7436" width="7.5703125" style="20" customWidth="1"/>
    <col min="7437" max="7437" width="9.42578125" style="20" customWidth="1"/>
    <col min="7438" max="7438" width="6.85546875" style="20" customWidth="1"/>
    <col min="7439" max="7439" width="8.5703125" style="20" customWidth="1"/>
    <col min="7440" max="7440" width="5" style="20" customWidth="1"/>
    <col min="7441" max="7441" width="6.42578125" style="20" customWidth="1"/>
    <col min="7442" max="7442" width="5.85546875" style="20" customWidth="1"/>
    <col min="7443" max="7443" width="24.42578125" style="20" customWidth="1"/>
    <col min="7444" max="7445" width="16.42578125" style="20" customWidth="1"/>
    <col min="7446" max="7446" width="20.28515625" style="20" customWidth="1"/>
    <col min="7447" max="7447" width="20.42578125" style="20" customWidth="1"/>
    <col min="7448" max="7448" width="20.28515625" style="20" customWidth="1"/>
    <col min="7449" max="7449" width="23.5703125" style="20" customWidth="1"/>
    <col min="7450" max="7450" width="20.7109375" style="20" customWidth="1"/>
    <col min="7451" max="7451" width="20.140625" style="20" customWidth="1"/>
    <col min="7452" max="7452" width="15.85546875" style="20" customWidth="1"/>
    <col min="7453" max="7453" width="23.140625" style="20" customWidth="1"/>
    <col min="7454" max="7454" width="14.85546875" style="20" customWidth="1"/>
    <col min="7455" max="7455" width="18.5703125" style="20" customWidth="1"/>
    <col min="7456" max="7456" width="12.7109375" style="20" customWidth="1"/>
    <col min="7457" max="7457" width="15.85546875" style="20" customWidth="1"/>
    <col min="7458" max="7458" width="18.140625" style="20" customWidth="1"/>
    <col min="7459" max="7459" width="17.140625" style="20" customWidth="1"/>
    <col min="7460" max="7460" width="16.28515625" style="20" customWidth="1"/>
    <col min="7461" max="7461" width="17" style="20" customWidth="1"/>
    <col min="7462" max="7462" width="16.28515625" style="20" customWidth="1"/>
    <col min="7463" max="7463" width="12.28515625" style="20" customWidth="1"/>
    <col min="7464" max="7464" width="15" style="20" customWidth="1"/>
    <col min="7465" max="7465" width="11.140625" style="20" customWidth="1"/>
    <col min="7466" max="7466" width="11.28515625" style="20" customWidth="1"/>
    <col min="7467" max="7468" width="9.140625" style="20" customWidth="1"/>
    <col min="7469" max="7469" width="7.5703125" style="20" customWidth="1"/>
    <col min="7470" max="7470" width="6.7109375" style="20" customWidth="1"/>
    <col min="7471" max="7471" width="9.7109375" style="20" customWidth="1"/>
    <col min="7472" max="7472" width="9.42578125" style="20" customWidth="1"/>
    <col min="7473" max="7474" width="9.140625" style="20"/>
    <col min="7475" max="7475" width="11.85546875" style="20" customWidth="1"/>
    <col min="7476" max="7477" width="11.140625" style="20" customWidth="1"/>
    <col min="7478" max="7478" width="10.85546875" style="20" customWidth="1"/>
    <col min="7479" max="7479" width="7.7109375" style="20" customWidth="1"/>
    <col min="7480" max="7480" width="6.28515625" style="20" customWidth="1"/>
    <col min="7481" max="7481" width="9.5703125" style="20" customWidth="1"/>
    <col min="7482" max="7484" width="9.140625" style="20"/>
    <col min="7485" max="7485" width="28.7109375" style="20" customWidth="1"/>
    <col min="7486" max="7494" width="9.140625" style="20"/>
    <col min="7495" max="7495" width="12.42578125" style="20" customWidth="1"/>
    <col min="7496" max="7496" width="6.7109375" style="20" customWidth="1"/>
    <col min="7497" max="7680" width="9.140625" style="20"/>
    <col min="7681" max="7681" width="4.28515625" style="20" customWidth="1"/>
    <col min="7682" max="7682" width="6.140625" style="20" customWidth="1"/>
    <col min="7683" max="7683" width="12" style="20" customWidth="1"/>
    <col min="7684" max="7684" width="13.7109375" style="20" customWidth="1"/>
    <col min="7685" max="7685" width="11.140625" style="20" customWidth="1"/>
    <col min="7686" max="7686" width="11.42578125" style="20" customWidth="1"/>
    <col min="7687" max="7687" width="9.85546875" style="20" customWidth="1"/>
    <col min="7688" max="7688" width="10" style="20" customWidth="1"/>
    <col min="7689" max="7689" width="9.7109375" style="20" customWidth="1"/>
    <col min="7690" max="7690" width="9" style="20" customWidth="1"/>
    <col min="7691" max="7691" width="8.42578125" style="20" customWidth="1"/>
    <col min="7692" max="7692" width="7.5703125" style="20" customWidth="1"/>
    <col min="7693" max="7693" width="9.42578125" style="20" customWidth="1"/>
    <col min="7694" max="7694" width="6.85546875" style="20" customWidth="1"/>
    <col min="7695" max="7695" width="8.5703125" style="20" customWidth="1"/>
    <col min="7696" max="7696" width="5" style="20" customWidth="1"/>
    <col min="7697" max="7697" width="6.42578125" style="20" customWidth="1"/>
    <col min="7698" max="7698" width="5.85546875" style="20" customWidth="1"/>
    <col min="7699" max="7699" width="24.42578125" style="20" customWidth="1"/>
    <col min="7700" max="7701" width="16.42578125" style="20" customWidth="1"/>
    <col min="7702" max="7702" width="20.28515625" style="20" customWidth="1"/>
    <col min="7703" max="7703" width="20.42578125" style="20" customWidth="1"/>
    <col min="7704" max="7704" width="20.28515625" style="20" customWidth="1"/>
    <col min="7705" max="7705" width="23.5703125" style="20" customWidth="1"/>
    <col min="7706" max="7706" width="20.7109375" style="20" customWidth="1"/>
    <col min="7707" max="7707" width="20.140625" style="20" customWidth="1"/>
    <col min="7708" max="7708" width="15.85546875" style="20" customWidth="1"/>
    <col min="7709" max="7709" width="23.140625" style="20" customWidth="1"/>
    <col min="7710" max="7710" width="14.85546875" style="20" customWidth="1"/>
    <col min="7711" max="7711" width="18.5703125" style="20" customWidth="1"/>
    <col min="7712" max="7712" width="12.7109375" style="20" customWidth="1"/>
    <col min="7713" max="7713" width="15.85546875" style="20" customWidth="1"/>
    <col min="7714" max="7714" width="18.140625" style="20" customWidth="1"/>
    <col min="7715" max="7715" width="17.140625" style="20" customWidth="1"/>
    <col min="7716" max="7716" width="16.28515625" style="20" customWidth="1"/>
    <col min="7717" max="7717" width="17" style="20" customWidth="1"/>
    <col min="7718" max="7718" width="16.28515625" style="20" customWidth="1"/>
    <col min="7719" max="7719" width="12.28515625" style="20" customWidth="1"/>
    <col min="7720" max="7720" width="15" style="20" customWidth="1"/>
    <col min="7721" max="7721" width="11.140625" style="20" customWidth="1"/>
    <col min="7722" max="7722" width="11.28515625" style="20" customWidth="1"/>
    <col min="7723" max="7724" width="9.140625" style="20" customWidth="1"/>
    <col min="7725" max="7725" width="7.5703125" style="20" customWidth="1"/>
    <col min="7726" max="7726" width="6.7109375" style="20" customWidth="1"/>
    <col min="7727" max="7727" width="9.7109375" style="20" customWidth="1"/>
    <col min="7728" max="7728" width="9.42578125" style="20" customWidth="1"/>
    <col min="7729" max="7730" width="9.140625" style="20"/>
    <col min="7731" max="7731" width="11.85546875" style="20" customWidth="1"/>
    <col min="7732" max="7733" width="11.140625" style="20" customWidth="1"/>
    <col min="7734" max="7734" width="10.85546875" style="20" customWidth="1"/>
    <col min="7735" max="7735" width="7.7109375" style="20" customWidth="1"/>
    <col min="7736" max="7736" width="6.28515625" style="20" customWidth="1"/>
    <col min="7737" max="7737" width="9.5703125" style="20" customWidth="1"/>
    <col min="7738" max="7740" width="9.140625" style="20"/>
    <col min="7741" max="7741" width="28.7109375" style="20" customWidth="1"/>
    <col min="7742" max="7750" width="9.140625" style="20"/>
    <col min="7751" max="7751" width="12.42578125" style="20" customWidth="1"/>
    <col min="7752" max="7752" width="6.7109375" style="20" customWidth="1"/>
    <col min="7753" max="7936" width="9.140625" style="20"/>
    <col min="7937" max="7937" width="4.28515625" style="20" customWidth="1"/>
    <col min="7938" max="7938" width="6.140625" style="20" customWidth="1"/>
    <col min="7939" max="7939" width="12" style="20" customWidth="1"/>
    <col min="7940" max="7940" width="13.7109375" style="20" customWidth="1"/>
    <col min="7941" max="7941" width="11.140625" style="20" customWidth="1"/>
    <col min="7942" max="7942" width="11.42578125" style="20" customWidth="1"/>
    <col min="7943" max="7943" width="9.85546875" style="20" customWidth="1"/>
    <col min="7944" max="7944" width="10" style="20" customWidth="1"/>
    <col min="7945" max="7945" width="9.7109375" style="20" customWidth="1"/>
    <col min="7946" max="7946" width="9" style="20" customWidth="1"/>
    <col min="7947" max="7947" width="8.42578125" style="20" customWidth="1"/>
    <col min="7948" max="7948" width="7.5703125" style="20" customWidth="1"/>
    <col min="7949" max="7949" width="9.42578125" style="20" customWidth="1"/>
    <col min="7950" max="7950" width="6.85546875" style="20" customWidth="1"/>
    <col min="7951" max="7951" width="8.5703125" style="20" customWidth="1"/>
    <col min="7952" max="7952" width="5" style="20" customWidth="1"/>
    <col min="7953" max="7953" width="6.42578125" style="20" customWidth="1"/>
    <col min="7954" max="7954" width="5.85546875" style="20" customWidth="1"/>
    <col min="7955" max="7955" width="24.42578125" style="20" customWidth="1"/>
    <col min="7956" max="7957" width="16.42578125" style="20" customWidth="1"/>
    <col min="7958" max="7958" width="20.28515625" style="20" customWidth="1"/>
    <col min="7959" max="7959" width="20.42578125" style="20" customWidth="1"/>
    <col min="7960" max="7960" width="20.28515625" style="20" customWidth="1"/>
    <col min="7961" max="7961" width="23.5703125" style="20" customWidth="1"/>
    <col min="7962" max="7962" width="20.7109375" style="20" customWidth="1"/>
    <col min="7963" max="7963" width="20.140625" style="20" customWidth="1"/>
    <col min="7964" max="7964" width="15.85546875" style="20" customWidth="1"/>
    <col min="7965" max="7965" width="23.140625" style="20" customWidth="1"/>
    <col min="7966" max="7966" width="14.85546875" style="20" customWidth="1"/>
    <col min="7967" max="7967" width="18.5703125" style="20" customWidth="1"/>
    <col min="7968" max="7968" width="12.7109375" style="20" customWidth="1"/>
    <col min="7969" max="7969" width="15.85546875" style="20" customWidth="1"/>
    <col min="7970" max="7970" width="18.140625" style="20" customWidth="1"/>
    <col min="7971" max="7971" width="17.140625" style="20" customWidth="1"/>
    <col min="7972" max="7972" width="16.28515625" style="20" customWidth="1"/>
    <col min="7973" max="7973" width="17" style="20" customWidth="1"/>
    <col min="7974" max="7974" width="16.28515625" style="20" customWidth="1"/>
    <col min="7975" max="7975" width="12.28515625" style="20" customWidth="1"/>
    <col min="7976" max="7976" width="15" style="20" customWidth="1"/>
    <col min="7977" max="7977" width="11.140625" style="20" customWidth="1"/>
    <col min="7978" max="7978" width="11.28515625" style="20" customWidth="1"/>
    <col min="7979" max="7980" width="9.140625" style="20" customWidth="1"/>
    <col min="7981" max="7981" width="7.5703125" style="20" customWidth="1"/>
    <col min="7982" max="7982" width="6.7109375" style="20" customWidth="1"/>
    <col min="7983" max="7983" width="9.7109375" style="20" customWidth="1"/>
    <col min="7984" max="7984" width="9.42578125" style="20" customWidth="1"/>
    <col min="7985" max="7986" width="9.140625" style="20"/>
    <col min="7987" max="7987" width="11.85546875" style="20" customWidth="1"/>
    <col min="7988" max="7989" width="11.140625" style="20" customWidth="1"/>
    <col min="7990" max="7990" width="10.85546875" style="20" customWidth="1"/>
    <col min="7991" max="7991" width="7.7109375" style="20" customWidth="1"/>
    <col min="7992" max="7992" width="6.28515625" style="20" customWidth="1"/>
    <col min="7993" max="7993" width="9.5703125" style="20" customWidth="1"/>
    <col min="7994" max="7996" width="9.140625" style="20"/>
    <col min="7997" max="7997" width="28.7109375" style="20" customWidth="1"/>
    <col min="7998" max="8006" width="9.140625" style="20"/>
    <col min="8007" max="8007" width="12.42578125" style="20" customWidth="1"/>
    <col min="8008" max="8008" width="6.7109375" style="20" customWidth="1"/>
    <col min="8009" max="8192" width="9.140625" style="20"/>
    <col min="8193" max="8193" width="4.28515625" style="20" customWidth="1"/>
    <col min="8194" max="8194" width="6.140625" style="20" customWidth="1"/>
    <col min="8195" max="8195" width="12" style="20" customWidth="1"/>
    <col min="8196" max="8196" width="13.7109375" style="20" customWidth="1"/>
    <col min="8197" max="8197" width="11.140625" style="20" customWidth="1"/>
    <col min="8198" max="8198" width="11.42578125" style="20" customWidth="1"/>
    <col min="8199" max="8199" width="9.85546875" style="20" customWidth="1"/>
    <col min="8200" max="8200" width="10" style="20" customWidth="1"/>
    <col min="8201" max="8201" width="9.7109375" style="20" customWidth="1"/>
    <col min="8202" max="8202" width="9" style="20" customWidth="1"/>
    <col min="8203" max="8203" width="8.42578125" style="20" customWidth="1"/>
    <col min="8204" max="8204" width="7.5703125" style="20" customWidth="1"/>
    <col min="8205" max="8205" width="9.42578125" style="20" customWidth="1"/>
    <col min="8206" max="8206" width="6.85546875" style="20" customWidth="1"/>
    <col min="8207" max="8207" width="8.5703125" style="20" customWidth="1"/>
    <col min="8208" max="8208" width="5" style="20" customWidth="1"/>
    <col min="8209" max="8209" width="6.42578125" style="20" customWidth="1"/>
    <col min="8210" max="8210" width="5.85546875" style="20" customWidth="1"/>
    <col min="8211" max="8211" width="24.42578125" style="20" customWidth="1"/>
    <col min="8212" max="8213" width="16.42578125" style="20" customWidth="1"/>
    <col min="8214" max="8214" width="20.28515625" style="20" customWidth="1"/>
    <col min="8215" max="8215" width="20.42578125" style="20" customWidth="1"/>
    <col min="8216" max="8216" width="20.28515625" style="20" customWidth="1"/>
    <col min="8217" max="8217" width="23.5703125" style="20" customWidth="1"/>
    <col min="8218" max="8218" width="20.7109375" style="20" customWidth="1"/>
    <col min="8219" max="8219" width="20.140625" style="20" customWidth="1"/>
    <col min="8220" max="8220" width="15.85546875" style="20" customWidth="1"/>
    <col min="8221" max="8221" width="23.140625" style="20" customWidth="1"/>
    <col min="8222" max="8222" width="14.85546875" style="20" customWidth="1"/>
    <col min="8223" max="8223" width="18.5703125" style="20" customWidth="1"/>
    <col min="8224" max="8224" width="12.7109375" style="20" customWidth="1"/>
    <col min="8225" max="8225" width="15.85546875" style="20" customWidth="1"/>
    <col min="8226" max="8226" width="18.140625" style="20" customWidth="1"/>
    <col min="8227" max="8227" width="17.140625" style="20" customWidth="1"/>
    <col min="8228" max="8228" width="16.28515625" style="20" customWidth="1"/>
    <col min="8229" max="8229" width="17" style="20" customWidth="1"/>
    <col min="8230" max="8230" width="16.28515625" style="20" customWidth="1"/>
    <col min="8231" max="8231" width="12.28515625" style="20" customWidth="1"/>
    <col min="8232" max="8232" width="15" style="20" customWidth="1"/>
    <col min="8233" max="8233" width="11.140625" style="20" customWidth="1"/>
    <col min="8234" max="8234" width="11.28515625" style="20" customWidth="1"/>
    <col min="8235" max="8236" width="9.140625" style="20" customWidth="1"/>
    <col min="8237" max="8237" width="7.5703125" style="20" customWidth="1"/>
    <col min="8238" max="8238" width="6.7109375" style="20" customWidth="1"/>
    <col min="8239" max="8239" width="9.7109375" style="20" customWidth="1"/>
    <col min="8240" max="8240" width="9.42578125" style="20" customWidth="1"/>
    <col min="8241" max="8242" width="9.140625" style="20"/>
    <col min="8243" max="8243" width="11.85546875" style="20" customWidth="1"/>
    <col min="8244" max="8245" width="11.140625" style="20" customWidth="1"/>
    <col min="8246" max="8246" width="10.85546875" style="20" customWidth="1"/>
    <col min="8247" max="8247" width="7.7109375" style="20" customWidth="1"/>
    <col min="8248" max="8248" width="6.28515625" style="20" customWidth="1"/>
    <col min="8249" max="8249" width="9.5703125" style="20" customWidth="1"/>
    <col min="8250" max="8252" width="9.140625" style="20"/>
    <col min="8253" max="8253" width="28.7109375" style="20" customWidth="1"/>
    <col min="8254" max="8262" width="9.140625" style="20"/>
    <col min="8263" max="8263" width="12.42578125" style="20" customWidth="1"/>
    <col min="8264" max="8264" width="6.7109375" style="20" customWidth="1"/>
    <col min="8265" max="8448" width="9.140625" style="20"/>
    <col min="8449" max="8449" width="4.28515625" style="20" customWidth="1"/>
    <col min="8450" max="8450" width="6.140625" style="20" customWidth="1"/>
    <col min="8451" max="8451" width="12" style="20" customWidth="1"/>
    <col min="8452" max="8452" width="13.7109375" style="20" customWidth="1"/>
    <col min="8453" max="8453" width="11.140625" style="20" customWidth="1"/>
    <col min="8454" max="8454" width="11.42578125" style="20" customWidth="1"/>
    <col min="8455" max="8455" width="9.85546875" style="20" customWidth="1"/>
    <col min="8456" max="8456" width="10" style="20" customWidth="1"/>
    <col min="8457" max="8457" width="9.7109375" style="20" customWidth="1"/>
    <col min="8458" max="8458" width="9" style="20" customWidth="1"/>
    <col min="8459" max="8459" width="8.42578125" style="20" customWidth="1"/>
    <col min="8460" max="8460" width="7.5703125" style="20" customWidth="1"/>
    <col min="8461" max="8461" width="9.42578125" style="20" customWidth="1"/>
    <col min="8462" max="8462" width="6.85546875" style="20" customWidth="1"/>
    <col min="8463" max="8463" width="8.5703125" style="20" customWidth="1"/>
    <col min="8464" max="8464" width="5" style="20" customWidth="1"/>
    <col min="8465" max="8465" width="6.42578125" style="20" customWidth="1"/>
    <col min="8466" max="8466" width="5.85546875" style="20" customWidth="1"/>
    <col min="8467" max="8467" width="24.42578125" style="20" customWidth="1"/>
    <col min="8468" max="8469" width="16.42578125" style="20" customWidth="1"/>
    <col min="8470" max="8470" width="20.28515625" style="20" customWidth="1"/>
    <col min="8471" max="8471" width="20.42578125" style="20" customWidth="1"/>
    <col min="8472" max="8472" width="20.28515625" style="20" customWidth="1"/>
    <col min="8473" max="8473" width="23.5703125" style="20" customWidth="1"/>
    <col min="8474" max="8474" width="20.7109375" style="20" customWidth="1"/>
    <col min="8475" max="8475" width="20.140625" style="20" customWidth="1"/>
    <col min="8476" max="8476" width="15.85546875" style="20" customWidth="1"/>
    <col min="8477" max="8477" width="23.140625" style="20" customWidth="1"/>
    <col min="8478" max="8478" width="14.85546875" style="20" customWidth="1"/>
    <col min="8479" max="8479" width="18.5703125" style="20" customWidth="1"/>
    <col min="8480" max="8480" width="12.7109375" style="20" customWidth="1"/>
    <col min="8481" max="8481" width="15.85546875" style="20" customWidth="1"/>
    <col min="8482" max="8482" width="18.140625" style="20" customWidth="1"/>
    <col min="8483" max="8483" width="17.140625" style="20" customWidth="1"/>
    <col min="8484" max="8484" width="16.28515625" style="20" customWidth="1"/>
    <col min="8485" max="8485" width="17" style="20" customWidth="1"/>
    <col min="8486" max="8486" width="16.28515625" style="20" customWidth="1"/>
    <col min="8487" max="8487" width="12.28515625" style="20" customWidth="1"/>
    <col min="8488" max="8488" width="15" style="20" customWidth="1"/>
    <col min="8489" max="8489" width="11.140625" style="20" customWidth="1"/>
    <col min="8490" max="8490" width="11.28515625" style="20" customWidth="1"/>
    <col min="8491" max="8492" width="9.140625" style="20" customWidth="1"/>
    <col min="8493" max="8493" width="7.5703125" style="20" customWidth="1"/>
    <col min="8494" max="8494" width="6.7109375" style="20" customWidth="1"/>
    <col min="8495" max="8495" width="9.7109375" style="20" customWidth="1"/>
    <col min="8496" max="8496" width="9.42578125" style="20" customWidth="1"/>
    <col min="8497" max="8498" width="9.140625" style="20"/>
    <col min="8499" max="8499" width="11.85546875" style="20" customWidth="1"/>
    <col min="8500" max="8501" width="11.140625" style="20" customWidth="1"/>
    <col min="8502" max="8502" width="10.85546875" style="20" customWidth="1"/>
    <col min="8503" max="8503" width="7.7109375" style="20" customWidth="1"/>
    <col min="8504" max="8504" width="6.28515625" style="20" customWidth="1"/>
    <col min="8505" max="8505" width="9.5703125" style="20" customWidth="1"/>
    <col min="8506" max="8508" width="9.140625" style="20"/>
    <col min="8509" max="8509" width="28.7109375" style="20" customWidth="1"/>
    <col min="8510" max="8518" width="9.140625" style="20"/>
    <col min="8519" max="8519" width="12.42578125" style="20" customWidth="1"/>
    <col min="8520" max="8520" width="6.7109375" style="20" customWidth="1"/>
    <col min="8521" max="8704" width="9.140625" style="20"/>
    <col min="8705" max="8705" width="4.28515625" style="20" customWidth="1"/>
    <col min="8706" max="8706" width="6.140625" style="20" customWidth="1"/>
    <col min="8707" max="8707" width="12" style="20" customWidth="1"/>
    <col min="8708" max="8708" width="13.7109375" style="20" customWidth="1"/>
    <col min="8709" max="8709" width="11.140625" style="20" customWidth="1"/>
    <col min="8710" max="8710" width="11.42578125" style="20" customWidth="1"/>
    <col min="8711" max="8711" width="9.85546875" style="20" customWidth="1"/>
    <col min="8712" max="8712" width="10" style="20" customWidth="1"/>
    <col min="8713" max="8713" width="9.7109375" style="20" customWidth="1"/>
    <col min="8714" max="8714" width="9" style="20" customWidth="1"/>
    <col min="8715" max="8715" width="8.42578125" style="20" customWidth="1"/>
    <col min="8716" max="8716" width="7.5703125" style="20" customWidth="1"/>
    <col min="8717" max="8717" width="9.42578125" style="20" customWidth="1"/>
    <col min="8718" max="8718" width="6.85546875" style="20" customWidth="1"/>
    <col min="8719" max="8719" width="8.5703125" style="20" customWidth="1"/>
    <col min="8720" max="8720" width="5" style="20" customWidth="1"/>
    <col min="8721" max="8721" width="6.42578125" style="20" customWidth="1"/>
    <col min="8722" max="8722" width="5.85546875" style="20" customWidth="1"/>
    <col min="8723" max="8723" width="24.42578125" style="20" customWidth="1"/>
    <col min="8724" max="8725" width="16.42578125" style="20" customWidth="1"/>
    <col min="8726" max="8726" width="20.28515625" style="20" customWidth="1"/>
    <col min="8727" max="8727" width="20.42578125" style="20" customWidth="1"/>
    <col min="8728" max="8728" width="20.28515625" style="20" customWidth="1"/>
    <col min="8729" max="8729" width="23.5703125" style="20" customWidth="1"/>
    <col min="8730" max="8730" width="20.7109375" style="20" customWidth="1"/>
    <col min="8731" max="8731" width="20.140625" style="20" customWidth="1"/>
    <col min="8732" max="8732" width="15.85546875" style="20" customWidth="1"/>
    <col min="8733" max="8733" width="23.140625" style="20" customWidth="1"/>
    <col min="8734" max="8734" width="14.85546875" style="20" customWidth="1"/>
    <col min="8735" max="8735" width="18.5703125" style="20" customWidth="1"/>
    <col min="8736" max="8736" width="12.7109375" style="20" customWidth="1"/>
    <col min="8737" max="8737" width="15.85546875" style="20" customWidth="1"/>
    <col min="8738" max="8738" width="18.140625" style="20" customWidth="1"/>
    <col min="8739" max="8739" width="17.140625" style="20" customWidth="1"/>
    <col min="8740" max="8740" width="16.28515625" style="20" customWidth="1"/>
    <col min="8741" max="8741" width="17" style="20" customWidth="1"/>
    <col min="8742" max="8742" width="16.28515625" style="20" customWidth="1"/>
    <col min="8743" max="8743" width="12.28515625" style="20" customWidth="1"/>
    <col min="8744" max="8744" width="15" style="20" customWidth="1"/>
    <col min="8745" max="8745" width="11.140625" style="20" customWidth="1"/>
    <col min="8746" max="8746" width="11.28515625" style="20" customWidth="1"/>
    <col min="8747" max="8748" width="9.140625" style="20" customWidth="1"/>
    <col min="8749" max="8749" width="7.5703125" style="20" customWidth="1"/>
    <col min="8750" max="8750" width="6.7109375" style="20" customWidth="1"/>
    <col min="8751" max="8751" width="9.7109375" style="20" customWidth="1"/>
    <col min="8752" max="8752" width="9.42578125" style="20" customWidth="1"/>
    <col min="8753" max="8754" width="9.140625" style="20"/>
    <col min="8755" max="8755" width="11.85546875" style="20" customWidth="1"/>
    <col min="8756" max="8757" width="11.140625" style="20" customWidth="1"/>
    <col min="8758" max="8758" width="10.85546875" style="20" customWidth="1"/>
    <col min="8759" max="8759" width="7.7109375" style="20" customWidth="1"/>
    <col min="8760" max="8760" width="6.28515625" style="20" customWidth="1"/>
    <col min="8761" max="8761" width="9.5703125" style="20" customWidth="1"/>
    <col min="8762" max="8764" width="9.140625" style="20"/>
    <col min="8765" max="8765" width="28.7109375" style="20" customWidth="1"/>
    <col min="8766" max="8774" width="9.140625" style="20"/>
    <col min="8775" max="8775" width="12.42578125" style="20" customWidth="1"/>
    <col min="8776" max="8776" width="6.7109375" style="20" customWidth="1"/>
    <col min="8777" max="8960" width="9.140625" style="20"/>
    <col min="8961" max="8961" width="4.28515625" style="20" customWidth="1"/>
    <col min="8962" max="8962" width="6.140625" style="20" customWidth="1"/>
    <col min="8963" max="8963" width="12" style="20" customWidth="1"/>
    <col min="8964" max="8964" width="13.7109375" style="20" customWidth="1"/>
    <col min="8965" max="8965" width="11.140625" style="20" customWidth="1"/>
    <col min="8966" max="8966" width="11.42578125" style="20" customWidth="1"/>
    <col min="8967" max="8967" width="9.85546875" style="20" customWidth="1"/>
    <col min="8968" max="8968" width="10" style="20" customWidth="1"/>
    <col min="8969" max="8969" width="9.7109375" style="20" customWidth="1"/>
    <col min="8970" max="8970" width="9" style="20" customWidth="1"/>
    <col min="8971" max="8971" width="8.42578125" style="20" customWidth="1"/>
    <col min="8972" max="8972" width="7.5703125" style="20" customWidth="1"/>
    <col min="8973" max="8973" width="9.42578125" style="20" customWidth="1"/>
    <col min="8974" max="8974" width="6.85546875" style="20" customWidth="1"/>
    <col min="8975" max="8975" width="8.5703125" style="20" customWidth="1"/>
    <col min="8976" max="8976" width="5" style="20" customWidth="1"/>
    <col min="8977" max="8977" width="6.42578125" style="20" customWidth="1"/>
    <col min="8978" max="8978" width="5.85546875" style="20" customWidth="1"/>
    <col min="8979" max="8979" width="24.42578125" style="20" customWidth="1"/>
    <col min="8980" max="8981" width="16.42578125" style="20" customWidth="1"/>
    <col min="8982" max="8982" width="20.28515625" style="20" customWidth="1"/>
    <col min="8983" max="8983" width="20.42578125" style="20" customWidth="1"/>
    <col min="8984" max="8984" width="20.28515625" style="20" customWidth="1"/>
    <col min="8985" max="8985" width="23.5703125" style="20" customWidth="1"/>
    <col min="8986" max="8986" width="20.7109375" style="20" customWidth="1"/>
    <col min="8987" max="8987" width="20.140625" style="20" customWidth="1"/>
    <col min="8988" max="8988" width="15.85546875" style="20" customWidth="1"/>
    <col min="8989" max="8989" width="23.140625" style="20" customWidth="1"/>
    <col min="8990" max="8990" width="14.85546875" style="20" customWidth="1"/>
    <col min="8991" max="8991" width="18.5703125" style="20" customWidth="1"/>
    <col min="8992" max="8992" width="12.7109375" style="20" customWidth="1"/>
    <col min="8993" max="8993" width="15.85546875" style="20" customWidth="1"/>
    <col min="8994" max="8994" width="18.140625" style="20" customWidth="1"/>
    <col min="8995" max="8995" width="17.140625" style="20" customWidth="1"/>
    <col min="8996" max="8996" width="16.28515625" style="20" customWidth="1"/>
    <col min="8997" max="8997" width="17" style="20" customWidth="1"/>
    <col min="8998" max="8998" width="16.28515625" style="20" customWidth="1"/>
    <col min="8999" max="8999" width="12.28515625" style="20" customWidth="1"/>
    <col min="9000" max="9000" width="15" style="20" customWidth="1"/>
    <col min="9001" max="9001" width="11.140625" style="20" customWidth="1"/>
    <col min="9002" max="9002" width="11.28515625" style="20" customWidth="1"/>
    <col min="9003" max="9004" width="9.140625" style="20" customWidth="1"/>
    <col min="9005" max="9005" width="7.5703125" style="20" customWidth="1"/>
    <col min="9006" max="9006" width="6.7109375" style="20" customWidth="1"/>
    <col min="9007" max="9007" width="9.7109375" style="20" customWidth="1"/>
    <col min="9008" max="9008" width="9.42578125" style="20" customWidth="1"/>
    <col min="9009" max="9010" width="9.140625" style="20"/>
    <col min="9011" max="9011" width="11.85546875" style="20" customWidth="1"/>
    <col min="9012" max="9013" width="11.140625" style="20" customWidth="1"/>
    <col min="9014" max="9014" width="10.85546875" style="20" customWidth="1"/>
    <col min="9015" max="9015" width="7.7109375" style="20" customWidth="1"/>
    <col min="9016" max="9016" width="6.28515625" style="20" customWidth="1"/>
    <col min="9017" max="9017" width="9.5703125" style="20" customWidth="1"/>
    <col min="9018" max="9020" width="9.140625" style="20"/>
    <col min="9021" max="9021" width="28.7109375" style="20" customWidth="1"/>
    <col min="9022" max="9030" width="9.140625" style="20"/>
    <col min="9031" max="9031" width="12.42578125" style="20" customWidth="1"/>
    <col min="9032" max="9032" width="6.7109375" style="20" customWidth="1"/>
    <col min="9033" max="9216" width="9.140625" style="20"/>
    <col min="9217" max="9217" width="4.28515625" style="20" customWidth="1"/>
    <col min="9218" max="9218" width="6.140625" style="20" customWidth="1"/>
    <col min="9219" max="9219" width="12" style="20" customWidth="1"/>
    <col min="9220" max="9220" width="13.7109375" style="20" customWidth="1"/>
    <col min="9221" max="9221" width="11.140625" style="20" customWidth="1"/>
    <col min="9222" max="9222" width="11.42578125" style="20" customWidth="1"/>
    <col min="9223" max="9223" width="9.85546875" style="20" customWidth="1"/>
    <col min="9224" max="9224" width="10" style="20" customWidth="1"/>
    <col min="9225" max="9225" width="9.7109375" style="20" customWidth="1"/>
    <col min="9226" max="9226" width="9" style="20" customWidth="1"/>
    <col min="9227" max="9227" width="8.42578125" style="20" customWidth="1"/>
    <col min="9228" max="9228" width="7.5703125" style="20" customWidth="1"/>
    <col min="9229" max="9229" width="9.42578125" style="20" customWidth="1"/>
    <col min="9230" max="9230" width="6.85546875" style="20" customWidth="1"/>
    <col min="9231" max="9231" width="8.5703125" style="20" customWidth="1"/>
    <col min="9232" max="9232" width="5" style="20" customWidth="1"/>
    <col min="9233" max="9233" width="6.42578125" style="20" customWidth="1"/>
    <col min="9234" max="9234" width="5.85546875" style="20" customWidth="1"/>
    <col min="9235" max="9235" width="24.42578125" style="20" customWidth="1"/>
    <col min="9236" max="9237" width="16.42578125" style="20" customWidth="1"/>
    <col min="9238" max="9238" width="20.28515625" style="20" customWidth="1"/>
    <col min="9239" max="9239" width="20.42578125" style="20" customWidth="1"/>
    <col min="9240" max="9240" width="20.28515625" style="20" customWidth="1"/>
    <col min="9241" max="9241" width="23.5703125" style="20" customWidth="1"/>
    <col min="9242" max="9242" width="20.7109375" style="20" customWidth="1"/>
    <col min="9243" max="9243" width="20.140625" style="20" customWidth="1"/>
    <col min="9244" max="9244" width="15.85546875" style="20" customWidth="1"/>
    <col min="9245" max="9245" width="23.140625" style="20" customWidth="1"/>
    <col min="9246" max="9246" width="14.85546875" style="20" customWidth="1"/>
    <col min="9247" max="9247" width="18.5703125" style="20" customWidth="1"/>
    <col min="9248" max="9248" width="12.7109375" style="20" customWidth="1"/>
    <col min="9249" max="9249" width="15.85546875" style="20" customWidth="1"/>
    <col min="9250" max="9250" width="18.140625" style="20" customWidth="1"/>
    <col min="9251" max="9251" width="17.140625" style="20" customWidth="1"/>
    <col min="9252" max="9252" width="16.28515625" style="20" customWidth="1"/>
    <col min="9253" max="9253" width="17" style="20" customWidth="1"/>
    <col min="9254" max="9254" width="16.28515625" style="20" customWidth="1"/>
    <col min="9255" max="9255" width="12.28515625" style="20" customWidth="1"/>
    <col min="9256" max="9256" width="15" style="20" customWidth="1"/>
    <col min="9257" max="9257" width="11.140625" style="20" customWidth="1"/>
    <col min="9258" max="9258" width="11.28515625" style="20" customWidth="1"/>
    <col min="9259" max="9260" width="9.140625" style="20" customWidth="1"/>
    <col min="9261" max="9261" width="7.5703125" style="20" customWidth="1"/>
    <col min="9262" max="9262" width="6.7109375" style="20" customWidth="1"/>
    <col min="9263" max="9263" width="9.7109375" style="20" customWidth="1"/>
    <col min="9264" max="9264" width="9.42578125" style="20" customWidth="1"/>
    <col min="9265" max="9266" width="9.140625" style="20"/>
    <col min="9267" max="9267" width="11.85546875" style="20" customWidth="1"/>
    <col min="9268" max="9269" width="11.140625" style="20" customWidth="1"/>
    <col min="9270" max="9270" width="10.85546875" style="20" customWidth="1"/>
    <col min="9271" max="9271" width="7.7109375" style="20" customWidth="1"/>
    <col min="9272" max="9272" width="6.28515625" style="20" customWidth="1"/>
    <col min="9273" max="9273" width="9.5703125" style="20" customWidth="1"/>
    <col min="9274" max="9276" width="9.140625" style="20"/>
    <col min="9277" max="9277" width="28.7109375" style="20" customWidth="1"/>
    <col min="9278" max="9286" width="9.140625" style="20"/>
    <col min="9287" max="9287" width="12.42578125" style="20" customWidth="1"/>
    <col min="9288" max="9288" width="6.7109375" style="20" customWidth="1"/>
    <col min="9289" max="9472" width="9.140625" style="20"/>
    <col min="9473" max="9473" width="4.28515625" style="20" customWidth="1"/>
    <col min="9474" max="9474" width="6.140625" style="20" customWidth="1"/>
    <col min="9475" max="9475" width="12" style="20" customWidth="1"/>
    <col min="9476" max="9476" width="13.7109375" style="20" customWidth="1"/>
    <col min="9477" max="9477" width="11.140625" style="20" customWidth="1"/>
    <col min="9478" max="9478" width="11.42578125" style="20" customWidth="1"/>
    <col min="9479" max="9479" width="9.85546875" style="20" customWidth="1"/>
    <col min="9480" max="9480" width="10" style="20" customWidth="1"/>
    <col min="9481" max="9481" width="9.7109375" style="20" customWidth="1"/>
    <col min="9482" max="9482" width="9" style="20" customWidth="1"/>
    <col min="9483" max="9483" width="8.42578125" style="20" customWidth="1"/>
    <col min="9484" max="9484" width="7.5703125" style="20" customWidth="1"/>
    <col min="9485" max="9485" width="9.42578125" style="20" customWidth="1"/>
    <col min="9486" max="9486" width="6.85546875" style="20" customWidth="1"/>
    <col min="9487" max="9487" width="8.5703125" style="20" customWidth="1"/>
    <col min="9488" max="9488" width="5" style="20" customWidth="1"/>
    <col min="9489" max="9489" width="6.42578125" style="20" customWidth="1"/>
    <col min="9490" max="9490" width="5.85546875" style="20" customWidth="1"/>
    <col min="9491" max="9491" width="24.42578125" style="20" customWidth="1"/>
    <col min="9492" max="9493" width="16.42578125" style="20" customWidth="1"/>
    <col min="9494" max="9494" width="20.28515625" style="20" customWidth="1"/>
    <col min="9495" max="9495" width="20.42578125" style="20" customWidth="1"/>
    <col min="9496" max="9496" width="20.28515625" style="20" customWidth="1"/>
    <col min="9497" max="9497" width="23.5703125" style="20" customWidth="1"/>
    <col min="9498" max="9498" width="20.7109375" style="20" customWidth="1"/>
    <col min="9499" max="9499" width="20.140625" style="20" customWidth="1"/>
    <col min="9500" max="9500" width="15.85546875" style="20" customWidth="1"/>
    <col min="9501" max="9501" width="23.140625" style="20" customWidth="1"/>
    <col min="9502" max="9502" width="14.85546875" style="20" customWidth="1"/>
    <col min="9503" max="9503" width="18.5703125" style="20" customWidth="1"/>
    <col min="9504" max="9504" width="12.7109375" style="20" customWidth="1"/>
    <col min="9505" max="9505" width="15.85546875" style="20" customWidth="1"/>
    <col min="9506" max="9506" width="18.140625" style="20" customWidth="1"/>
    <col min="9507" max="9507" width="17.140625" style="20" customWidth="1"/>
    <col min="9508" max="9508" width="16.28515625" style="20" customWidth="1"/>
    <col min="9509" max="9509" width="17" style="20" customWidth="1"/>
    <col min="9510" max="9510" width="16.28515625" style="20" customWidth="1"/>
    <col min="9511" max="9511" width="12.28515625" style="20" customWidth="1"/>
    <col min="9512" max="9512" width="15" style="20" customWidth="1"/>
    <col min="9513" max="9513" width="11.140625" style="20" customWidth="1"/>
    <col min="9514" max="9514" width="11.28515625" style="20" customWidth="1"/>
    <col min="9515" max="9516" width="9.140625" style="20" customWidth="1"/>
    <col min="9517" max="9517" width="7.5703125" style="20" customWidth="1"/>
    <col min="9518" max="9518" width="6.7109375" style="20" customWidth="1"/>
    <col min="9519" max="9519" width="9.7109375" style="20" customWidth="1"/>
    <col min="9520" max="9520" width="9.42578125" style="20" customWidth="1"/>
    <col min="9521" max="9522" width="9.140625" style="20"/>
    <col min="9523" max="9523" width="11.85546875" style="20" customWidth="1"/>
    <col min="9524" max="9525" width="11.140625" style="20" customWidth="1"/>
    <col min="9526" max="9526" width="10.85546875" style="20" customWidth="1"/>
    <col min="9527" max="9527" width="7.7109375" style="20" customWidth="1"/>
    <col min="9528" max="9528" width="6.28515625" style="20" customWidth="1"/>
    <col min="9529" max="9529" width="9.5703125" style="20" customWidth="1"/>
    <col min="9530" max="9532" width="9.140625" style="20"/>
    <col min="9533" max="9533" width="28.7109375" style="20" customWidth="1"/>
    <col min="9534" max="9542" width="9.140625" style="20"/>
    <col min="9543" max="9543" width="12.42578125" style="20" customWidth="1"/>
    <col min="9544" max="9544" width="6.7109375" style="20" customWidth="1"/>
    <col min="9545" max="9728" width="9.140625" style="20"/>
    <col min="9729" max="9729" width="4.28515625" style="20" customWidth="1"/>
    <col min="9730" max="9730" width="6.140625" style="20" customWidth="1"/>
    <col min="9731" max="9731" width="12" style="20" customWidth="1"/>
    <col min="9732" max="9732" width="13.7109375" style="20" customWidth="1"/>
    <col min="9733" max="9733" width="11.140625" style="20" customWidth="1"/>
    <col min="9734" max="9734" width="11.42578125" style="20" customWidth="1"/>
    <col min="9735" max="9735" width="9.85546875" style="20" customWidth="1"/>
    <col min="9736" max="9736" width="10" style="20" customWidth="1"/>
    <col min="9737" max="9737" width="9.7109375" style="20" customWidth="1"/>
    <col min="9738" max="9738" width="9" style="20" customWidth="1"/>
    <col min="9739" max="9739" width="8.42578125" style="20" customWidth="1"/>
    <col min="9740" max="9740" width="7.5703125" style="20" customWidth="1"/>
    <col min="9741" max="9741" width="9.42578125" style="20" customWidth="1"/>
    <col min="9742" max="9742" width="6.85546875" style="20" customWidth="1"/>
    <col min="9743" max="9743" width="8.5703125" style="20" customWidth="1"/>
    <col min="9744" max="9744" width="5" style="20" customWidth="1"/>
    <col min="9745" max="9745" width="6.42578125" style="20" customWidth="1"/>
    <col min="9746" max="9746" width="5.85546875" style="20" customWidth="1"/>
    <col min="9747" max="9747" width="24.42578125" style="20" customWidth="1"/>
    <col min="9748" max="9749" width="16.42578125" style="20" customWidth="1"/>
    <col min="9750" max="9750" width="20.28515625" style="20" customWidth="1"/>
    <col min="9751" max="9751" width="20.42578125" style="20" customWidth="1"/>
    <col min="9752" max="9752" width="20.28515625" style="20" customWidth="1"/>
    <col min="9753" max="9753" width="23.5703125" style="20" customWidth="1"/>
    <col min="9754" max="9754" width="20.7109375" style="20" customWidth="1"/>
    <col min="9755" max="9755" width="20.140625" style="20" customWidth="1"/>
    <col min="9756" max="9756" width="15.85546875" style="20" customWidth="1"/>
    <col min="9757" max="9757" width="23.140625" style="20" customWidth="1"/>
    <col min="9758" max="9758" width="14.85546875" style="20" customWidth="1"/>
    <col min="9759" max="9759" width="18.5703125" style="20" customWidth="1"/>
    <col min="9760" max="9760" width="12.7109375" style="20" customWidth="1"/>
    <col min="9761" max="9761" width="15.85546875" style="20" customWidth="1"/>
    <col min="9762" max="9762" width="18.140625" style="20" customWidth="1"/>
    <col min="9763" max="9763" width="17.140625" style="20" customWidth="1"/>
    <col min="9764" max="9764" width="16.28515625" style="20" customWidth="1"/>
    <col min="9765" max="9765" width="17" style="20" customWidth="1"/>
    <col min="9766" max="9766" width="16.28515625" style="20" customWidth="1"/>
    <col min="9767" max="9767" width="12.28515625" style="20" customWidth="1"/>
    <col min="9768" max="9768" width="15" style="20" customWidth="1"/>
    <col min="9769" max="9769" width="11.140625" style="20" customWidth="1"/>
    <col min="9770" max="9770" width="11.28515625" style="20" customWidth="1"/>
    <col min="9771" max="9772" width="9.140625" style="20" customWidth="1"/>
    <col min="9773" max="9773" width="7.5703125" style="20" customWidth="1"/>
    <col min="9774" max="9774" width="6.7109375" style="20" customWidth="1"/>
    <col min="9775" max="9775" width="9.7109375" style="20" customWidth="1"/>
    <col min="9776" max="9776" width="9.42578125" style="20" customWidth="1"/>
    <col min="9777" max="9778" width="9.140625" style="20"/>
    <col min="9779" max="9779" width="11.85546875" style="20" customWidth="1"/>
    <col min="9780" max="9781" width="11.140625" style="20" customWidth="1"/>
    <col min="9782" max="9782" width="10.85546875" style="20" customWidth="1"/>
    <col min="9783" max="9783" width="7.7109375" style="20" customWidth="1"/>
    <col min="9784" max="9784" width="6.28515625" style="20" customWidth="1"/>
    <col min="9785" max="9785" width="9.5703125" style="20" customWidth="1"/>
    <col min="9786" max="9788" width="9.140625" style="20"/>
    <col min="9789" max="9789" width="28.7109375" style="20" customWidth="1"/>
    <col min="9790" max="9798" width="9.140625" style="20"/>
    <col min="9799" max="9799" width="12.42578125" style="20" customWidth="1"/>
    <col min="9800" max="9800" width="6.7109375" style="20" customWidth="1"/>
    <col min="9801" max="9984" width="9.140625" style="20"/>
    <col min="9985" max="9985" width="4.28515625" style="20" customWidth="1"/>
    <col min="9986" max="9986" width="6.140625" style="20" customWidth="1"/>
    <col min="9987" max="9987" width="12" style="20" customWidth="1"/>
    <col min="9988" max="9988" width="13.7109375" style="20" customWidth="1"/>
    <col min="9989" max="9989" width="11.140625" style="20" customWidth="1"/>
    <col min="9990" max="9990" width="11.42578125" style="20" customWidth="1"/>
    <col min="9991" max="9991" width="9.85546875" style="20" customWidth="1"/>
    <col min="9992" max="9992" width="10" style="20" customWidth="1"/>
    <col min="9993" max="9993" width="9.7109375" style="20" customWidth="1"/>
    <col min="9994" max="9994" width="9" style="20" customWidth="1"/>
    <col min="9995" max="9995" width="8.42578125" style="20" customWidth="1"/>
    <col min="9996" max="9996" width="7.5703125" style="20" customWidth="1"/>
    <col min="9997" max="9997" width="9.42578125" style="20" customWidth="1"/>
    <col min="9998" max="9998" width="6.85546875" style="20" customWidth="1"/>
    <col min="9999" max="9999" width="8.5703125" style="20" customWidth="1"/>
    <col min="10000" max="10000" width="5" style="20" customWidth="1"/>
    <col min="10001" max="10001" width="6.42578125" style="20" customWidth="1"/>
    <col min="10002" max="10002" width="5.85546875" style="20" customWidth="1"/>
    <col min="10003" max="10003" width="24.42578125" style="20" customWidth="1"/>
    <col min="10004" max="10005" width="16.42578125" style="20" customWidth="1"/>
    <col min="10006" max="10006" width="20.28515625" style="20" customWidth="1"/>
    <col min="10007" max="10007" width="20.42578125" style="20" customWidth="1"/>
    <col min="10008" max="10008" width="20.28515625" style="20" customWidth="1"/>
    <col min="10009" max="10009" width="23.5703125" style="20" customWidth="1"/>
    <col min="10010" max="10010" width="20.7109375" style="20" customWidth="1"/>
    <col min="10011" max="10011" width="20.140625" style="20" customWidth="1"/>
    <col min="10012" max="10012" width="15.85546875" style="20" customWidth="1"/>
    <col min="10013" max="10013" width="23.140625" style="20" customWidth="1"/>
    <col min="10014" max="10014" width="14.85546875" style="20" customWidth="1"/>
    <col min="10015" max="10015" width="18.5703125" style="20" customWidth="1"/>
    <col min="10016" max="10016" width="12.7109375" style="20" customWidth="1"/>
    <col min="10017" max="10017" width="15.85546875" style="20" customWidth="1"/>
    <col min="10018" max="10018" width="18.140625" style="20" customWidth="1"/>
    <col min="10019" max="10019" width="17.140625" style="20" customWidth="1"/>
    <col min="10020" max="10020" width="16.28515625" style="20" customWidth="1"/>
    <col min="10021" max="10021" width="17" style="20" customWidth="1"/>
    <col min="10022" max="10022" width="16.28515625" style="20" customWidth="1"/>
    <col min="10023" max="10023" width="12.28515625" style="20" customWidth="1"/>
    <col min="10024" max="10024" width="15" style="20" customWidth="1"/>
    <col min="10025" max="10025" width="11.140625" style="20" customWidth="1"/>
    <col min="10026" max="10026" width="11.28515625" style="20" customWidth="1"/>
    <col min="10027" max="10028" width="9.140625" style="20" customWidth="1"/>
    <col min="10029" max="10029" width="7.5703125" style="20" customWidth="1"/>
    <col min="10030" max="10030" width="6.7109375" style="20" customWidth="1"/>
    <col min="10031" max="10031" width="9.7109375" style="20" customWidth="1"/>
    <col min="10032" max="10032" width="9.42578125" style="20" customWidth="1"/>
    <col min="10033" max="10034" width="9.140625" style="20"/>
    <col min="10035" max="10035" width="11.85546875" style="20" customWidth="1"/>
    <col min="10036" max="10037" width="11.140625" style="20" customWidth="1"/>
    <col min="10038" max="10038" width="10.85546875" style="20" customWidth="1"/>
    <col min="10039" max="10039" width="7.7109375" style="20" customWidth="1"/>
    <col min="10040" max="10040" width="6.28515625" style="20" customWidth="1"/>
    <col min="10041" max="10041" width="9.5703125" style="20" customWidth="1"/>
    <col min="10042" max="10044" width="9.140625" style="20"/>
    <col min="10045" max="10045" width="28.7109375" style="20" customWidth="1"/>
    <col min="10046" max="10054" width="9.140625" style="20"/>
    <col min="10055" max="10055" width="12.42578125" style="20" customWidth="1"/>
    <col min="10056" max="10056" width="6.7109375" style="20" customWidth="1"/>
    <col min="10057" max="10240" width="9.140625" style="20"/>
    <col min="10241" max="10241" width="4.28515625" style="20" customWidth="1"/>
    <col min="10242" max="10242" width="6.140625" style="20" customWidth="1"/>
    <col min="10243" max="10243" width="12" style="20" customWidth="1"/>
    <col min="10244" max="10244" width="13.7109375" style="20" customWidth="1"/>
    <col min="10245" max="10245" width="11.140625" style="20" customWidth="1"/>
    <col min="10246" max="10246" width="11.42578125" style="20" customWidth="1"/>
    <col min="10247" max="10247" width="9.85546875" style="20" customWidth="1"/>
    <col min="10248" max="10248" width="10" style="20" customWidth="1"/>
    <col min="10249" max="10249" width="9.7109375" style="20" customWidth="1"/>
    <col min="10250" max="10250" width="9" style="20" customWidth="1"/>
    <col min="10251" max="10251" width="8.42578125" style="20" customWidth="1"/>
    <col min="10252" max="10252" width="7.5703125" style="20" customWidth="1"/>
    <col min="10253" max="10253" width="9.42578125" style="20" customWidth="1"/>
    <col min="10254" max="10254" width="6.85546875" style="20" customWidth="1"/>
    <col min="10255" max="10255" width="8.5703125" style="20" customWidth="1"/>
    <col min="10256" max="10256" width="5" style="20" customWidth="1"/>
    <col min="10257" max="10257" width="6.42578125" style="20" customWidth="1"/>
    <col min="10258" max="10258" width="5.85546875" style="20" customWidth="1"/>
    <col min="10259" max="10259" width="24.42578125" style="20" customWidth="1"/>
    <col min="10260" max="10261" width="16.42578125" style="20" customWidth="1"/>
    <col min="10262" max="10262" width="20.28515625" style="20" customWidth="1"/>
    <col min="10263" max="10263" width="20.42578125" style="20" customWidth="1"/>
    <col min="10264" max="10264" width="20.28515625" style="20" customWidth="1"/>
    <col min="10265" max="10265" width="23.5703125" style="20" customWidth="1"/>
    <col min="10266" max="10266" width="20.7109375" style="20" customWidth="1"/>
    <col min="10267" max="10267" width="20.140625" style="20" customWidth="1"/>
    <col min="10268" max="10268" width="15.85546875" style="20" customWidth="1"/>
    <col min="10269" max="10269" width="23.140625" style="20" customWidth="1"/>
    <col min="10270" max="10270" width="14.85546875" style="20" customWidth="1"/>
    <col min="10271" max="10271" width="18.5703125" style="20" customWidth="1"/>
    <col min="10272" max="10272" width="12.7109375" style="20" customWidth="1"/>
    <col min="10273" max="10273" width="15.85546875" style="20" customWidth="1"/>
    <col min="10274" max="10274" width="18.140625" style="20" customWidth="1"/>
    <col min="10275" max="10275" width="17.140625" style="20" customWidth="1"/>
    <col min="10276" max="10276" width="16.28515625" style="20" customWidth="1"/>
    <col min="10277" max="10277" width="17" style="20" customWidth="1"/>
    <col min="10278" max="10278" width="16.28515625" style="20" customWidth="1"/>
    <col min="10279" max="10279" width="12.28515625" style="20" customWidth="1"/>
    <col min="10280" max="10280" width="15" style="20" customWidth="1"/>
    <col min="10281" max="10281" width="11.140625" style="20" customWidth="1"/>
    <col min="10282" max="10282" width="11.28515625" style="20" customWidth="1"/>
    <col min="10283" max="10284" width="9.140625" style="20" customWidth="1"/>
    <col min="10285" max="10285" width="7.5703125" style="20" customWidth="1"/>
    <col min="10286" max="10286" width="6.7109375" style="20" customWidth="1"/>
    <col min="10287" max="10287" width="9.7109375" style="20" customWidth="1"/>
    <col min="10288" max="10288" width="9.42578125" style="20" customWidth="1"/>
    <col min="10289" max="10290" width="9.140625" style="20"/>
    <col min="10291" max="10291" width="11.85546875" style="20" customWidth="1"/>
    <col min="10292" max="10293" width="11.140625" style="20" customWidth="1"/>
    <col min="10294" max="10294" width="10.85546875" style="20" customWidth="1"/>
    <col min="10295" max="10295" width="7.7109375" style="20" customWidth="1"/>
    <col min="10296" max="10296" width="6.28515625" style="20" customWidth="1"/>
    <col min="10297" max="10297" width="9.5703125" style="20" customWidth="1"/>
    <col min="10298" max="10300" width="9.140625" style="20"/>
    <col min="10301" max="10301" width="28.7109375" style="20" customWidth="1"/>
    <col min="10302" max="10310" width="9.140625" style="20"/>
    <col min="10311" max="10311" width="12.42578125" style="20" customWidth="1"/>
    <col min="10312" max="10312" width="6.7109375" style="20" customWidth="1"/>
    <col min="10313" max="10496" width="9.140625" style="20"/>
    <col min="10497" max="10497" width="4.28515625" style="20" customWidth="1"/>
    <col min="10498" max="10498" width="6.140625" style="20" customWidth="1"/>
    <col min="10499" max="10499" width="12" style="20" customWidth="1"/>
    <col min="10500" max="10500" width="13.7109375" style="20" customWidth="1"/>
    <col min="10501" max="10501" width="11.140625" style="20" customWidth="1"/>
    <col min="10502" max="10502" width="11.42578125" style="20" customWidth="1"/>
    <col min="10503" max="10503" width="9.85546875" style="20" customWidth="1"/>
    <col min="10504" max="10504" width="10" style="20" customWidth="1"/>
    <col min="10505" max="10505" width="9.7109375" style="20" customWidth="1"/>
    <col min="10506" max="10506" width="9" style="20" customWidth="1"/>
    <col min="10507" max="10507" width="8.42578125" style="20" customWidth="1"/>
    <col min="10508" max="10508" width="7.5703125" style="20" customWidth="1"/>
    <col min="10509" max="10509" width="9.42578125" style="20" customWidth="1"/>
    <col min="10510" max="10510" width="6.85546875" style="20" customWidth="1"/>
    <col min="10511" max="10511" width="8.5703125" style="20" customWidth="1"/>
    <col min="10512" max="10512" width="5" style="20" customWidth="1"/>
    <col min="10513" max="10513" width="6.42578125" style="20" customWidth="1"/>
    <col min="10514" max="10514" width="5.85546875" style="20" customWidth="1"/>
    <col min="10515" max="10515" width="24.42578125" style="20" customWidth="1"/>
    <col min="10516" max="10517" width="16.42578125" style="20" customWidth="1"/>
    <col min="10518" max="10518" width="20.28515625" style="20" customWidth="1"/>
    <col min="10519" max="10519" width="20.42578125" style="20" customWidth="1"/>
    <col min="10520" max="10520" width="20.28515625" style="20" customWidth="1"/>
    <col min="10521" max="10521" width="23.5703125" style="20" customWidth="1"/>
    <col min="10522" max="10522" width="20.7109375" style="20" customWidth="1"/>
    <col min="10523" max="10523" width="20.140625" style="20" customWidth="1"/>
    <col min="10524" max="10524" width="15.85546875" style="20" customWidth="1"/>
    <col min="10525" max="10525" width="23.140625" style="20" customWidth="1"/>
    <col min="10526" max="10526" width="14.85546875" style="20" customWidth="1"/>
    <col min="10527" max="10527" width="18.5703125" style="20" customWidth="1"/>
    <col min="10528" max="10528" width="12.7109375" style="20" customWidth="1"/>
    <col min="10529" max="10529" width="15.85546875" style="20" customWidth="1"/>
    <col min="10530" max="10530" width="18.140625" style="20" customWidth="1"/>
    <col min="10531" max="10531" width="17.140625" style="20" customWidth="1"/>
    <col min="10532" max="10532" width="16.28515625" style="20" customWidth="1"/>
    <col min="10533" max="10533" width="17" style="20" customWidth="1"/>
    <col min="10534" max="10534" width="16.28515625" style="20" customWidth="1"/>
    <col min="10535" max="10535" width="12.28515625" style="20" customWidth="1"/>
    <col min="10536" max="10536" width="15" style="20" customWidth="1"/>
    <col min="10537" max="10537" width="11.140625" style="20" customWidth="1"/>
    <col min="10538" max="10538" width="11.28515625" style="20" customWidth="1"/>
    <col min="10539" max="10540" width="9.140625" style="20" customWidth="1"/>
    <col min="10541" max="10541" width="7.5703125" style="20" customWidth="1"/>
    <col min="10542" max="10542" width="6.7109375" style="20" customWidth="1"/>
    <col min="10543" max="10543" width="9.7109375" style="20" customWidth="1"/>
    <col min="10544" max="10544" width="9.42578125" style="20" customWidth="1"/>
    <col min="10545" max="10546" width="9.140625" style="20"/>
    <col min="10547" max="10547" width="11.85546875" style="20" customWidth="1"/>
    <col min="10548" max="10549" width="11.140625" style="20" customWidth="1"/>
    <col min="10550" max="10550" width="10.85546875" style="20" customWidth="1"/>
    <col min="10551" max="10551" width="7.7109375" style="20" customWidth="1"/>
    <col min="10552" max="10552" width="6.28515625" style="20" customWidth="1"/>
    <col min="10553" max="10553" width="9.5703125" style="20" customWidth="1"/>
    <col min="10554" max="10556" width="9.140625" style="20"/>
    <col min="10557" max="10557" width="28.7109375" style="20" customWidth="1"/>
    <col min="10558" max="10566" width="9.140625" style="20"/>
    <col min="10567" max="10567" width="12.42578125" style="20" customWidth="1"/>
    <col min="10568" max="10568" width="6.7109375" style="20" customWidth="1"/>
    <col min="10569" max="10752" width="9.140625" style="20"/>
    <col min="10753" max="10753" width="4.28515625" style="20" customWidth="1"/>
    <col min="10754" max="10754" width="6.140625" style="20" customWidth="1"/>
    <col min="10755" max="10755" width="12" style="20" customWidth="1"/>
    <col min="10756" max="10756" width="13.7109375" style="20" customWidth="1"/>
    <col min="10757" max="10757" width="11.140625" style="20" customWidth="1"/>
    <col min="10758" max="10758" width="11.42578125" style="20" customWidth="1"/>
    <col min="10759" max="10759" width="9.85546875" style="20" customWidth="1"/>
    <col min="10760" max="10760" width="10" style="20" customWidth="1"/>
    <col min="10761" max="10761" width="9.7109375" style="20" customWidth="1"/>
    <col min="10762" max="10762" width="9" style="20" customWidth="1"/>
    <col min="10763" max="10763" width="8.42578125" style="20" customWidth="1"/>
    <col min="10764" max="10764" width="7.5703125" style="20" customWidth="1"/>
    <col min="10765" max="10765" width="9.42578125" style="20" customWidth="1"/>
    <col min="10766" max="10766" width="6.85546875" style="20" customWidth="1"/>
    <col min="10767" max="10767" width="8.5703125" style="20" customWidth="1"/>
    <col min="10768" max="10768" width="5" style="20" customWidth="1"/>
    <col min="10769" max="10769" width="6.42578125" style="20" customWidth="1"/>
    <col min="10770" max="10770" width="5.85546875" style="20" customWidth="1"/>
    <col min="10771" max="10771" width="24.42578125" style="20" customWidth="1"/>
    <col min="10772" max="10773" width="16.42578125" style="20" customWidth="1"/>
    <col min="10774" max="10774" width="20.28515625" style="20" customWidth="1"/>
    <col min="10775" max="10775" width="20.42578125" style="20" customWidth="1"/>
    <col min="10776" max="10776" width="20.28515625" style="20" customWidth="1"/>
    <col min="10777" max="10777" width="23.5703125" style="20" customWidth="1"/>
    <col min="10778" max="10778" width="20.7109375" style="20" customWidth="1"/>
    <col min="10779" max="10779" width="20.140625" style="20" customWidth="1"/>
    <col min="10780" max="10780" width="15.85546875" style="20" customWidth="1"/>
    <col min="10781" max="10781" width="23.140625" style="20" customWidth="1"/>
    <col min="10782" max="10782" width="14.85546875" style="20" customWidth="1"/>
    <col min="10783" max="10783" width="18.5703125" style="20" customWidth="1"/>
    <col min="10784" max="10784" width="12.7109375" style="20" customWidth="1"/>
    <col min="10785" max="10785" width="15.85546875" style="20" customWidth="1"/>
    <col min="10786" max="10786" width="18.140625" style="20" customWidth="1"/>
    <col min="10787" max="10787" width="17.140625" style="20" customWidth="1"/>
    <col min="10788" max="10788" width="16.28515625" style="20" customWidth="1"/>
    <col min="10789" max="10789" width="17" style="20" customWidth="1"/>
    <col min="10790" max="10790" width="16.28515625" style="20" customWidth="1"/>
    <col min="10791" max="10791" width="12.28515625" style="20" customWidth="1"/>
    <col min="10792" max="10792" width="15" style="20" customWidth="1"/>
    <col min="10793" max="10793" width="11.140625" style="20" customWidth="1"/>
    <col min="10794" max="10794" width="11.28515625" style="20" customWidth="1"/>
    <col min="10795" max="10796" width="9.140625" style="20" customWidth="1"/>
    <col min="10797" max="10797" width="7.5703125" style="20" customWidth="1"/>
    <col min="10798" max="10798" width="6.7109375" style="20" customWidth="1"/>
    <col min="10799" max="10799" width="9.7109375" style="20" customWidth="1"/>
    <col min="10800" max="10800" width="9.42578125" style="20" customWidth="1"/>
    <col min="10801" max="10802" width="9.140625" style="20"/>
    <col min="10803" max="10803" width="11.85546875" style="20" customWidth="1"/>
    <col min="10804" max="10805" width="11.140625" style="20" customWidth="1"/>
    <col min="10806" max="10806" width="10.85546875" style="20" customWidth="1"/>
    <col min="10807" max="10807" width="7.7109375" style="20" customWidth="1"/>
    <col min="10808" max="10808" width="6.28515625" style="20" customWidth="1"/>
    <col min="10809" max="10809" width="9.5703125" style="20" customWidth="1"/>
    <col min="10810" max="10812" width="9.140625" style="20"/>
    <col min="10813" max="10813" width="28.7109375" style="20" customWidth="1"/>
    <col min="10814" max="10822" width="9.140625" style="20"/>
    <col min="10823" max="10823" width="12.42578125" style="20" customWidth="1"/>
    <col min="10824" max="10824" width="6.7109375" style="20" customWidth="1"/>
    <col min="10825" max="11008" width="9.140625" style="20"/>
    <col min="11009" max="11009" width="4.28515625" style="20" customWidth="1"/>
    <col min="11010" max="11010" width="6.140625" style="20" customWidth="1"/>
    <col min="11011" max="11011" width="12" style="20" customWidth="1"/>
    <col min="11012" max="11012" width="13.7109375" style="20" customWidth="1"/>
    <col min="11013" max="11013" width="11.140625" style="20" customWidth="1"/>
    <col min="11014" max="11014" width="11.42578125" style="20" customWidth="1"/>
    <col min="11015" max="11015" width="9.85546875" style="20" customWidth="1"/>
    <col min="11016" max="11016" width="10" style="20" customWidth="1"/>
    <col min="11017" max="11017" width="9.7109375" style="20" customWidth="1"/>
    <col min="11018" max="11018" width="9" style="20" customWidth="1"/>
    <col min="11019" max="11019" width="8.42578125" style="20" customWidth="1"/>
    <col min="11020" max="11020" width="7.5703125" style="20" customWidth="1"/>
    <col min="11021" max="11021" width="9.42578125" style="20" customWidth="1"/>
    <col min="11022" max="11022" width="6.85546875" style="20" customWidth="1"/>
    <col min="11023" max="11023" width="8.5703125" style="20" customWidth="1"/>
    <col min="11024" max="11024" width="5" style="20" customWidth="1"/>
    <col min="11025" max="11025" width="6.42578125" style="20" customWidth="1"/>
    <col min="11026" max="11026" width="5.85546875" style="20" customWidth="1"/>
    <col min="11027" max="11027" width="24.42578125" style="20" customWidth="1"/>
    <col min="11028" max="11029" width="16.42578125" style="20" customWidth="1"/>
    <col min="11030" max="11030" width="20.28515625" style="20" customWidth="1"/>
    <col min="11031" max="11031" width="20.42578125" style="20" customWidth="1"/>
    <col min="11032" max="11032" width="20.28515625" style="20" customWidth="1"/>
    <col min="11033" max="11033" width="23.5703125" style="20" customWidth="1"/>
    <col min="11034" max="11034" width="20.7109375" style="20" customWidth="1"/>
    <col min="11035" max="11035" width="20.140625" style="20" customWidth="1"/>
    <col min="11036" max="11036" width="15.85546875" style="20" customWidth="1"/>
    <col min="11037" max="11037" width="23.140625" style="20" customWidth="1"/>
    <col min="11038" max="11038" width="14.85546875" style="20" customWidth="1"/>
    <col min="11039" max="11039" width="18.5703125" style="20" customWidth="1"/>
    <col min="11040" max="11040" width="12.7109375" style="20" customWidth="1"/>
    <col min="11041" max="11041" width="15.85546875" style="20" customWidth="1"/>
    <col min="11042" max="11042" width="18.140625" style="20" customWidth="1"/>
    <col min="11043" max="11043" width="17.140625" style="20" customWidth="1"/>
    <col min="11044" max="11044" width="16.28515625" style="20" customWidth="1"/>
    <col min="11045" max="11045" width="17" style="20" customWidth="1"/>
    <col min="11046" max="11046" width="16.28515625" style="20" customWidth="1"/>
    <col min="11047" max="11047" width="12.28515625" style="20" customWidth="1"/>
    <col min="11048" max="11048" width="15" style="20" customWidth="1"/>
    <col min="11049" max="11049" width="11.140625" style="20" customWidth="1"/>
    <col min="11050" max="11050" width="11.28515625" style="20" customWidth="1"/>
    <col min="11051" max="11052" width="9.140625" style="20" customWidth="1"/>
    <col min="11053" max="11053" width="7.5703125" style="20" customWidth="1"/>
    <col min="11054" max="11054" width="6.7109375" style="20" customWidth="1"/>
    <col min="11055" max="11055" width="9.7109375" style="20" customWidth="1"/>
    <col min="11056" max="11056" width="9.42578125" style="20" customWidth="1"/>
    <col min="11057" max="11058" width="9.140625" style="20"/>
    <col min="11059" max="11059" width="11.85546875" style="20" customWidth="1"/>
    <col min="11060" max="11061" width="11.140625" style="20" customWidth="1"/>
    <col min="11062" max="11062" width="10.85546875" style="20" customWidth="1"/>
    <col min="11063" max="11063" width="7.7109375" style="20" customWidth="1"/>
    <col min="11064" max="11064" width="6.28515625" style="20" customWidth="1"/>
    <col min="11065" max="11065" width="9.5703125" style="20" customWidth="1"/>
    <col min="11066" max="11068" width="9.140625" style="20"/>
    <col min="11069" max="11069" width="28.7109375" style="20" customWidth="1"/>
    <col min="11070" max="11078" width="9.140625" style="20"/>
    <col min="11079" max="11079" width="12.42578125" style="20" customWidth="1"/>
    <col min="11080" max="11080" width="6.7109375" style="20" customWidth="1"/>
    <col min="11081" max="11264" width="9.140625" style="20"/>
    <col min="11265" max="11265" width="4.28515625" style="20" customWidth="1"/>
    <col min="11266" max="11266" width="6.140625" style="20" customWidth="1"/>
    <col min="11267" max="11267" width="12" style="20" customWidth="1"/>
    <col min="11268" max="11268" width="13.7109375" style="20" customWidth="1"/>
    <col min="11269" max="11269" width="11.140625" style="20" customWidth="1"/>
    <col min="11270" max="11270" width="11.42578125" style="20" customWidth="1"/>
    <col min="11271" max="11271" width="9.85546875" style="20" customWidth="1"/>
    <col min="11272" max="11272" width="10" style="20" customWidth="1"/>
    <col min="11273" max="11273" width="9.7109375" style="20" customWidth="1"/>
    <col min="11274" max="11274" width="9" style="20" customWidth="1"/>
    <col min="11275" max="11275" width="8.42578125" style="20" customWidth="1"/>
    <col min="11276" max="11276" width="7.5703125" style="20" customWidth="1"/>
    <col min="11277" max="11277" width="9.42578125" style="20" customWidth="1"/>
    <col min="11278" max="11278" width="6.85546875" style="20" customWidth="1"/>
    <col min="11279" max="11279" width="8.5703125" style="20" customWidth="1"/>
    <col min="11280" max="11280" width="5" style="20" customWidth="1"/>
    <col min="11281" max="11281" width="6.42578125" style="20" customWidth="1"/>
    <col min="11282" max="11282" width="5.85546875" style="20" customWidth="1"/>
    <col min="11283" max="11283" width="24.42578125" style="20" customWidth="1"/>
    <col min="11284" max="11285" width="16.42578125" style="20" customWidth="1"/>
    <col min="11286" max="11286" width="20.28515625" style="20" customWidth="1"/>
    <col min="11287" max="11287" width="20.42578125" style="20" customWidth="1"/>
    <col min="11288" max="11288" width="20.28515625" style="20" customWidth="1"/>
    <col min="11289" max="11289" width="23.5703125" style="20" customWidth="1"/>
    <col min="11290" max="11290" width="20.7109375" style="20" customWidth="1"/>
    <col min="11291" max="11291" width="20.140625" style="20" customWidth="1"/>
    <col min="11292" max="11292" width="15.85546875" style="20" customWidth="1"/>
    <col min="11293" max="11293" width="23.140625" style="20" customWidth="1"/>
    <col min="11294" max="11294" width="14.85546875" style="20" customWidth="1"/>
    <col min="11295" max="11295" width="18.5703125" style="20" customWidth="1"/>
    <col min="11296" max="11296" width="12.7109375" style="20" customWidth="1"/>
    <col min="11297" max="11297" width="15.85546875" style="20" customWidth="1"/>
    <col min="11298" max="11298" width="18.140625" style="20" customWidth="1"/>
    <col min="11299" max="11299" width="17.140625" style="20" customWidth="1"/>
    <col min="11300" max="11300" width="16.28515625" style="20" customWidth="1"/>
    <col min="11301" max="11301" width="17" style="20" customWidth="1"/>
    <col min="11302" max="11302" width="16.28515625" style="20" customWidth="1"/>
    <col min="11303" max="11303" width="12.28515625" style="20" customWidth="1"/>
    <col min="11304" max="11304" width="15" style="20" customWidth="1"/>
    <col min="11305" max="11305" width="11.140625" style="20" customWidth="1"/>
    <col min="11306" max="11306" width="11.28515625" style="20" customWidth="1"/>
    <col min="11307" max="11308" width="9.140625" style="20" customWidth="1"/>
    <col min="11309" max="11309" width="7.5703125" style="20" customWidth="1"/>
    <col min="11310" max="11310" width="6.7109375" style="20" customWidth="1"/>
    <col min="11311" max="11311" width="9.7109375" style="20" customWidth="1"/>
    <col min="11312" max="11312" width="9.42578125" style="20" customWidth="1"/>
    <col min="11313" max="11314" width="9.140625" style="20"/>
    <col min="11315" max="11315" width="11.85546875" style="20" customWidth="1"/>
    <col min="11316" max="11317" width="11.140625" style="20" customWidth="1"/>
    <col min="11318" max="11318" width="10.85546875" style="20" customWidth="1"/>
    <col min="11319" max="11319" width="7.7109375" style="20" customWidth="1"/>
    <col min="11320" max="11320" width="6.28515625" style="20" customWidth="1"/>
    <col min="11321" max="11321" width="9.5703125" style="20" customWidth="1"/>
    <col min="11322" max="11324" width="9.140625" style="20"/>
    <col min="11325" max="11325" width="28.7109375" style="20" customWidth="1"/>
    <col min="11326" max="11334" width="9.140625" style="20"/>
    <col min="11335" max="11335" width="12.42578125" style="20" customWidth="1"/>
    <col min="11336" max="11336" width="6.7109375" style="20" customWidth="1"/>
    <col min="11337" max="11520" width="9.140625" style="20"/>
    <col min="11521" max="11521" width="4.28515625" style="20" customWidth="1"/>
    <col min="11522" max="11522" width="6.140625" style="20" customWidth="1"/>
    <col min="11523" max="11523" width="12" style="20" customWidth="1"/>
    <col min="11524" max="11524" width="13.7109375" style="20" customWidth="1"/>
    <col min="11525" max="11525" width="11.140625" style="20" customWidth="1"/>
    <col min="11526" max="11526" width="11.42578125" style="20" customWidth="1"/>
    <col min="11527" max="11527" width="9.85546875" style="20" customWidth="1"/>
    <col min="11528" max="11528" width="10" style="20" customWidth="1"/>
    <col min="11529" max="11529" width="9.7109375" style="20" customWidth="1"/>
    <col min="11530" max="11530" width="9" style="20" customWidth="1"/>
    <col min="11531" max="11531" width="8.42578125" style="20" customWidth="1"/>
    <col min="11532" max="11532" width="7.5703125" style="20" customWidth="1"/>
    <col min="11533" max="11533" width="9.42578125" style="20" customWidth="1"/>
    <col min="11534" max="11534" width="6.85546875" style="20" customWidth="1"/>
    <col min="11535" max="11535" width="8.5703125" style="20" customWidth="1"/>
    <col min="11536" max="11536" width="5" style="20" customWidth="1"/>
    <col min="11537" max="11537" width="6.42578125" style="20" customWidth="1"/>
    <col min="11538" max="11538" width="5.85546875" style="20" customWidth="1"/>
    <col min="11539" max="11539" width="24.42578125" style="20" customWidth="1"/>
    <col min="11540" max="11541" width="16.42578125" style="20" customWidth="1"/>
    <col min="11542" max="11542" width="20.28515625" style="20" customWidth="1"/>
    <col min="11543" max="11543" width="20.42578125" style="20" customWidth="1"/>
    <col min="11544" max="11544" width="20.28515625" style="20" customWidth="1"/>
    <col min="11545" max="11545" width="23.5703125" style="20" customWidth="1"/>
    <col min="11546" max="11546" width="20.7109375" style="20" customWidth="1"/>
    <col min="11547" max="11547" width="20.140625" style="20" customWidth="1"/>
    <col min="11548" max="11548" width="15.85546875" style="20" customWidth="1"/>
    <col min="11549" max="11549" width="23.140625" style="20" customWidth="1"/>
    <col min="11550" max="11550" width="14.85546875" style="20" customWidth="1"/>
    <col min="11551" max="11551" width="18.5703125" style="20" customWidth="1"/>
    <col min="11552" max="11552" width="12.7109375" style="20" customWidth="1"/>
    <col min="11553" max="11553" width="15.85546875" style="20" customWidth="1"/>
    <col min="11554" max="11554" width="18.140625" style="20" customWidth="1"/>
    <col min="11555" max="11555" width="17.140625" style="20" customWidth="1"/>
    <col min="11556" max="11556" width="16.28515625" style="20" customWidth="1"/>
    <col min="11557" max="11557" width="17" style="20" customWidth="1"/>
    <col min="11558" max="11558" width="16.28515625" style="20" customWidth="1"/>
    <col min="11559" max="11559" width="12.28515625" style="20" customWidth="1"/>
    <col min="11560" max="11560" width="15" style="20" customWidth="1"/>
    <col min="11561" max="11561" width="11.140625" style="20" customWidth="1"/>
    <col min="11562" max="11562" width="11.28515625" style="20" customWidth="1"/>
    <col min="11563" max="11564" width="9.140625" style="20" customWidth="1"/>
    <col min="11565" max="11565" width="7.5703125" style="20" customWidth="1"/>
    <col min="11566" max="11566" width="6.7109375" style="20" customWidth="1"/>
    <col min="11567" max="11567" width="9.7109375" style="20" customWidth="1"/>
    <col min="11568" max="11568" width="9.42578125" style="20" customWidth="1"/>
    <col min="11569" max="11570" width="9.140625" style="20"/>
    <col min="11571" max="11571" width="11.85546875" style="20" customWidth="1"/>
    <col min="11572" max="11573" width="11.140625" style="20" customWidth="1"/>
    <col min="11574" max="11574" width="10.85546875" style="20" customWidth="1"/>
    <col min="11575" max="11575" width="7.7109375" style="20" customWidth="1"/>
    <col min="11576" max="11576" width="6.28515625" style="20" customWidth="1"/>
    <col min="11577" max="11577" width="9.5703125" style="20" customWidth="1"/>
    <col min="11578" max="11580" width="9.140625" style="20"/>
    <col min="11581" max="11581" width="28.7109375" style="20" customWidth="1"/>
    <col min="11582" max="11590" width="9.140625" style="20"/>
    <col min="11591" max="11591" width="12.42578125" style="20" customWidth="1"/>
    <col min="11592" max="11592" width="6.7109375" style="20" customWidth="1"/>
    <col min="11593" max="11776" width="9.140625" style="20"/>
    <col min="11777" max="11777" width="4.28515625" style="20" customWidth="1"/>
    <col min="11778" max="11778" width="6.140625" style="20" customWidth="1"/>
    <col min="11779" max="11779" width="12" style="20" customWidth="1"/>
    <col min="11780" max="11780" width="13.7109375" style="20" customWidth="1"/>
    <col min="11781" max="11781" width="11.140625" style="20" customWidth="1"/>
    <col min="11782" max="11782" width="11.42578125" style="20" customWidth="1"/>
    <col min="11783" max="11783" width="9.85546875" style="20" customWidth="1"/>
    <col min="11784" max="11784" width="10" style="20" customWidth="1"/>
    <col min="11785" max="11785" width="9.7109375" style="20" customWidth="1"/>
    <col min="11786" max="11786" width="9" style="20" customWidth="1"/>
    <col min="11787" max="11787" width="8.42578125" style="20" customWidth="1"/>
    <col min="11788" max="11788" width="7.5703125" style="20" customWidth="1"/>
    <col min="11789" max="11789" width="9.42578125" style="20" customWidth="1"/>
    <col min="11790" max="11790" width="6.85546875" style="20" customWidth="1"/>
    <col min="11791" max="11791" width="8.5703125" style="20" customWidth="1"/>
    <col min="11792" max="11792" width="5" style="20" customWidth="1"/>
    <col min="11793" max="11793" width="6.42578125" style="20" customWidth="1"/>
    <col min="11794" max="11794" width="5.85546875" style="20" customWidth="1"/>
    <col min="11795" max="11795" width="24.42578125" style="20" customWidth="1"/>
    <col min="11796" max="11797" width="16.42578125" style="20" customWidth="1"/>
    <col min="11798" max="11798" width="20.28515625" style="20" customWidth="1"/>
    <col min="11799" max="11799" width="20.42578125" style="20" customWidth="1"/>
    <col min="11800" max="11800" width="20.28515625" style="20" customWidth="1"/>
    <col min="11801" max="11801" width="23.5703125" style="20" customWidth="1"/>
    <col min="11802" max="11802" width="20.7109375" style="20" customWidth="1"/>
    <col min="11803" max="11803" width="20.140625" style="20" customWidth="1"/>
    <col min="11804" max="11804" width="15.85546875" style="20" customWidth="1"/>
    <col min="11805" max="11805" width="23.140625" style="20" customWidth="1"/>
    <col min="11806" max="11806" width="14.85546875" style="20" customWidth="1"/>
    <col min="11807" max="11807" width="18.5703125" style="20" customWidth="1"/>
    <col min="11808" max="11808" width="12.7109375" style="20" customWidth="1"/>
    <col min="11809" max="11809" width="15.85546875" style="20" customWidth="1"/>
    <col min="11810" max="11810" width="18.140625" style="20" customWidth="1"/>
    <col min="11811" max="11811" width="17.140625" style="20" customWidth="1"/>
    <col min="11812" max="11812" width="16.28515625" style="20" customWidth="1"/>
    <col min="11813" max="11813" width="17" style="20" customWidth="1"/>
    <col min="11814" max="11814" width="16.28515625" style="20" customWidth="1"/>
    <col min="11815" max="11815" width="12.28515625" style="20" customWidth="1"/>
    <col min="11816" max="11816" width="15" style="20" customWidth="1"/>
    <col min="11817" max="11817" width="11.140625" style="20" customWidth="1"/>
    <col min="11818" max="11818" width="11.28515625" style="20" customWidth="1"/>
    <col min="11819" max="11820" width="9.140625" style="20" customWidth="1"/>
    <col min="11821" max="11821" width="7.5703125" style="20" customWidth="1"/>
    <col min="11822" max="11822" width="6.7109375" style="20" customWidth="1"/>
    <col min="11823" max="11823" width="9.7109375" style="20" customWidth="1"/>
    <col min="11824" max="11824" width="9.42578125" style="20" customWidth="1"/>
    <col min="11825" max="11826" width="9.140625" style="20"/>
    <col min="11827" max="11827" width="11.85546875" style="20" customWidth="1"/>
    <col min="11828" max="11829" width="11.140625" style="20" customWidth="1"/>
    <col min="11830" max="11830" width="10.85546875" style="20" customWidth="1"/>
    <col min="11831" max="11831" width="7.7109375" style="20" customWidth="1"/>
    <col min="11832" max="11832" width="6.28515625" style="20" customWidth="1"/>
    <col min="11833" max="11833" width="9.5703125" style="20" customWidth="1"/>
    <col min="11834" max="11836" width="9.140625" style="20"/>
    <col min="11837" max="11837" width="28.7109375" style="20" customWidth="1"/>
    <col min="11838" max="11846" width="9.140625" style="20"/>
    <col min="11847" max="11847" width="12.42578125" style="20" customWidth="1"/>
    <col min="11848" max="11848" width="6.7109375" style="20" customWidth="1"/>
    <col min="11849" max="12032" width="9.140625" style="20"/>
    <col min="12033" max="12033" width="4.28515625" style="20" customWidth="1"/>
    <col min="12034" max="12034" width="6.140625" style="20" customWidth="1"/>
    <col min="12035" max="12035" width="12" style="20" customWidth="1"/>
    <col min="12036" max="12036" width="13.7109375" style="20" customWidth="1"/>
    <col min="12037" max="12037" width="11.140625" style="20" customWidth="1"/>
    <col min="12038" max="12038" width="11.42578125" style="20" customWidth="1"/>
    <col min="12039" max="12039" width="9.85546875" style="20" customWidth="1"/>
    <col min="12040" max="12040" width="10" style="20" customWidth="1"/>
    <col min="12041" max="12041" width="9.7109375" style="20" customWidth="1"/>
    <col min="12042" max="12042" width="9" style="20" customWidth="1"/>
    <col min="12043" max="12043" width="8.42578125" style="20" customWidth="1"/>
    <col min="12044" max="12044" width="7.5703125" style="20" customWidth="1"/>
    <col min="12045" max="12045" width="9.42578125" style="20" customWidth="1"/>
    <col min="12046" max="12046" width="6.85546875" style="20" customWidth="1"/>
    <col min="12047" max="12047" width="8.5703125" style="20" customWidth="1"/>
    <col min="12048" max="12048" width="5" style="20" customWidth="1"/>
    <col min="12049" max="12049" width="6.42578125" style="20" customWidth="1"/>
    <col min="12050" max="12050" width="5.85546875" style="20" customWidth="1"/>
    <col min="12051" max="12051" width="24.42578125" style="20" customWidth="1"/>
    <col min="12052" max="12053" width="16.42578125" style="20" customWidth="1"/>
    <col min="12054" max="12054" width="20.28515625" style="20" customWidth="1"/>
    <col min="12055" max="12055" width="20.42578125" style="20" customWidth="1"/>
    <col min="12056" max="12056" width="20.28515625" style="20" customWidth="1"/>
    <col min="12057" max="12057" width="23.5703125" style="20" customWidth="1"/>
    <col min="12058" max="12058" width="20.7109375" style="20" customWidth="1"/>
    <col min="12059" max="12059" width="20.140625" style="20" customWidth="1"/>
    <col min="12060" max="12060" width="15.85546875" style="20" customWidth="1"/>
    <col min="12061" max="12061" width="23.140625" style="20" customWidth="1"/>
    <col min="12062" max="12062" width="14.85546875" style="20" customWidth="1"/>
    <col min="12063" max="12063" width="18.5703125" style="20" customWidth="1"/>
    <col min="12064" max="12064" width="12.7109375" style="20" customWidth="1"/>
    <col min="12065" max="12065" width="15.85546875" style="20" customWidth="1"/>
    <col min="12066" max="12066" width="18.140625" style="20" customWidth="1"/>
    <col min="12067" max="12067" width="17.140625" style="20" customWidth="1"/>
    <col min="12068" max="12068" width="16.28515625" style="20" customWidth="1"/>
    <col min="12069" max="12069" width="17" style="20" customWidth="1"/>
    <col min="12070" max="12070" width="16.28515625" style="20" customWidth="1"/>
    <col min="12071" max="12071" width="12.28515625" style="20" customWidth="1"/>
    <col min="12072" max="12072" width="15" style="20" customWidth="1"/>
    <col min="12073" max="12073" width="11.140625" style="20" customWidth="1"/>
    <col min="12074" max="12074" width="11.28515625" style="20" customWidth="1"/>
    <col min="12075" max="12076" width="9.140625" style="20" customWidth="1"/>
    <col min="12077" max="12077" width="7.5703125" style="20" customWidth="1"/>
    <col min="12078" max="12078" width="6.7109375" style="20" customWidth="1"/>
    <col min="12079" max="12079" width="9.7109375" style="20" customWidth="1"/>
    <col min="12080" max="12080" width="9.42578125" style="20" customWidth="1"/>
    <col min="12081" max="12082" width="9.140625" style="20"/>
    <col min="12083" max="12083" width="11.85546875" style="20" customWidth="1"/>
    <col min="12084" max="12085" width="11.140625" style="20" customWidth="1"/>
    <col min="12086" max="12086" width="10.85546875" style="20" customWidth="1"/>
    <col min="12087" max="12087" width="7.7109375" style="20" customWidth="1"/>
    <col min="12088" max="12088" width="6.28515625" style="20" customWidth="1"/>
    <col min="12089" max="12089" width="9.5703125" style="20" customWidth="1"/>
    <col min="12090" max="12092" width="9.140625" style="20"/>
    <col min="12093" max="12093" width="28.7109375" style="20" customWidth="1"/>
    <col min="12094" max="12102" width="9.140625" style="20"/>
    <col min="12103" max="12103" width="12.42578125" style="20" customWidth="1"/>
    <col min="12104" max="12104" width="6.7109375" style="20" customWidth="1"/>
    <col min="12105" max="12288" width="9.140625" style="20"/>
    <col min="12289" max="12289" width="4.28515625" style="20" customWidth="1"/>
    <col min="12290" max="12290" width="6.140625" style="20" customWidth="1"/>
    <col min="12291" max="12291" width="12" style="20" customWidth="1"/>
    <col min="12292" max="12292" width="13.7109375" style="20" customWidth="1"/>
    <col min="12293" max="12293" width="11.140625" style="20" customWidth="1"/>
    <col min="12294" max="12294" width="11.42578125" style="20" customWidth="1"/>
    <col min="12295" max="12295" width="9.85546875" style="20" customWidth="1"/>
    <col min="12296" max="12296" width="10" style="20" customWidth="1"/>
    <col min="12297" max="12297" width="9.7109375" style="20" customWidth="1"/>
    <col min="12298" max="12298" width="9" style="20" customWidth="1"/>
    <col min="12299" max="12299" width="8.42578125" style="20" customWidth="1"/>
    <col min="12300" max="12300" width="7.5703125" style="20" customWidth="1"/>
    <col min="12301" max="12301" width="9.42578125" style="20" customWidth="1"/>
    <col min="12302" max="12302" width="6.85546875" style="20" customWidth="1"/>
    <col min="12303" max="12303" width="8.5703125" style="20" customWidth="1"/>
    <col min="12304" max="12304" width="5" style="20" customWidth="1"/>
    <col min="12305" max="12305" width="6.42578125" style="20" customWidth="1"/>
    <col min="12306" max="12306" width="5.85546875" style="20" customWidth="1"/>
    <col min="12307" max="12307" width="24.42578125" style="20" customWidth="1"/>
    <col min="12308" max="12309" width="16.42578125" style="20" customWidth="1"/>
    <col min="12310" max="12310" width="20.28515625" style="20" customWidth="1"/>
    <col min="12311" max="12311" width="20.42578125" style="20" customWidth="1"/>
    <col min="12312" max="12312" width="20.28515625" style="20" customWidth="1"/>
    <col min="12313" max="12313" width="23.5703125" style="20" customWidth="1"/>
    <col min="12314" max="12314" width="20.7109375" style="20" customWidth="1"/>
    <col min="12315" max="12315" width="20.140625" style="20" customWidth="1"/>
    <col min="12316" max="12316" width="15.85546875" style="20" customWidth="1"/>
    <col min="12317" max="12317" width="23.140625" style="20" customWidth="1"/>
    <col min="12318" max="12318" width="14.85546875" style="20" customWidth="1"/>
    <col min="12319" max="12319" width="18.5703125" style="20" customWidth="1"/>
    <col min="12320" max="12320" width="12.7109375" style="20" customWidth="1"/>
    <col min="12321" max="12321" width="15.85546875" style="20" customWidth="1"/>
    <col min="12322" max="12322" width="18.140625" style="20" customWidth="1"/>
    <col min="12323" max="12323" width="17.140625" style="20" customWidth="1"/>
    <col min="12324" max="12324" width="16.28515625" style="20" customWidth="1"/>
    <col min="12325" max="12325" width="17" style="20" customWidth="1"/>
    <col min="12326" max="12326" width="16.28515625" style="20" customWidth="1"/>
    <col min="12327" max="12327" width="12.28515625" style="20" customWidth="1"/>
    <col min="12328" max="12328" width="15" style="20" customWidth="1"/>
    <col min="12329" max="12329" width="11.140625" style="20" customWidth="1"/>
    <col min="12330" max="12330" width="11.28515625" style="20" customWidth="1"/>
    <col min="12331" max="12332" width="9.140625" style="20" customWidth="1"/>
    <col min="12333" max="12333" width="7.5703125" style="20" customWidth="1"/>
    <col min="12334" max="12334" width="6.7109375" style="20" customWidth="1"/>
    <col min="12335" max="12335" width="9.7109375" style="20" customWidth="1"/>
    <col min="12336" max="12336" width="9.42578125" style="20" customWidth="1"/>
    <col min="12337" max="12338" width="9.140625" style="20"/>
    <col min="12339" max="12339" width="11.85546875" style="20" customWidth="1"/>
    <col min="12340" max="12341" width="11.140625" style="20" customWidth="1"/>
    <col min="12342" max="12342" width="10.85546875" style="20" customWidth="1"/>
    <col min="12343" max="12343" width="7.7109375" style="20" customWidth="1"/>
    <col min="12344" max="12344" width="6.28515625" style="20" customWidth="1"/>
    <col min="12345" max="12345" width="9.5703125" style="20" customWidth="1"/>
    <col min="12346" max="12348" width="9.140625" style="20"/>
    <col min="12349" max="12349" width="28.7109375" style="20" customWidth="1"/>
    <col min="12350" max="12358" width="9.140625" style="20"/>
    <col min="12359" max="12359" width="12.42578125" style="20" customWidth="1"/>
    <col min="12360" max="12360" width="6.7109375" style="20" customWidth="1"/>
    <col min="12361" max="12544" width="9.140625" style="20"/>
    <col min="12545" max="12545" width="4.28515625" style="20" customWidth="1"/>
    <col min="12546" max="12546" width="6.140625" style="20" customWidth="1"/>
    <col min="12547" max="12547" width="12" style="20" customWidth="1"/>
    <col min="12548" max="12548" width="13.7109375" style="20" customWidth="1"/>
    <col min="12549" max="12549" width="11.140625" style="20" customWidth="1"/>
    <col min="12550" max="12550" width="11.42578125" style="20" customWidth="1"/>
    <col min="12551" max="12551" width="9.85546875" style="20" customWidth="1"/>
    <col min="12552" max="12552" width="10" style="20" customWidth="1"/>
    <col min="12553" max="12553" width="9.7109375" style="20" customWidth="1"/>
    <col min="12554" max="12554" width="9" style="20" customWidth="1"/>
    <col min="12555" max="12555" width="8.42578125" style="20" customWidth="1"/>
    <col min="12556" max="12556" width="7.5703125" style="20" customWidth="1"/>
    <col min="12557" max="12557" width="9.42578125" style="20" customWidth="1"/>
    <col min="12558" max="12558" width="6.85546875" style="20" customWidth="1"/>
    <col min="12559" max="12559" width="8.5703125" style="20" customWidth="1"/>
    <col min="12560" max="12560" width="5" style="20" customWidth="1"/>
    <col min="12561" max="12561" width="6.42578125" style="20" customWidth="1"/>
    <col min="12562" max="12562" width="5.85546875" style="20" customWidth="1"/>
    <col min="12563" max="12563" width="24.42578125" style="20" customWidth="1"/>
    <col min="12564" max="12565" width="16.42578125" style="20" customWidth="1"/>
    <col min="12566" max="12566" width="20.28515625" style="20" customWidth="1"/>
    <col min="12567" max="12567" width="20.42578125" style="20" customWidth="1"/>
    <col min="12568" max="12568" width="20.28515625" style="20" customWidth="1"/>
    <col min="12569" max="12569" width="23.5703125" style="20" customWidth="1"/>
    <col min="12570" max="12570" width="20.7109375" style="20" customWidth="1"/>
    <col min="12571" max="12571" width="20.140625" style="20" customWidth="1"/>
    <col min="12572" max="12572" width="15.85546875" style="20" customWidth="1"/>
    <col min="12573" max="12573" width="23.140625" style="20" customWidth="1"/>
    <col min="12574" max="12574" width="14.85546875" style="20" customWidth="1"/>
    <col min="12575" max="12575" width="18.5703125" style="20" customWidth="1"/>
    <col min="12576" max="12576" width="12.7109375" style="20" customWidth="1"/>
    <col min="12577" max="12577" width="15.85546875" style="20" customWidth="1"/>
    <col min="12578" max="12578" width="18.140625" style="20" customWidth="1"/>
    <col min="12579" max="12579" width="17.140625" style="20" customWidth="1"/>
    <col min="12580" max="12580" width="16.28515625" style="20" customWidth="1"/>
    <col min="12581" max="12581" width="17" style="20" customWidth="1"/>
    <col min="12582" max="12582" width="16.28515625" style="20" customWidth="1"/>
    <col min="12583" max="12583" width="12.28515625" style="20" customWidth="1"/>
    <col min="12584" max="12584" width="15" style="20" customWidth="1"/>
    <col min="12585" max="12585" width="11.140625" style="20" customWidth="1"/>
    <col min="12586" max="12586" width="11.28515625" style="20" customWidth="1"/>
    <col min="12587" max="12588" width="9.140625" style="20" customWidth="1"/>
    <col min="12589" max="12589" width="7.5703125" style="20" customWidth="1"/>
    <col min="12590" max="12590" width="6.7109375" style="20" customWidth="1"/>
    <col min="12591" max="12591" width="9.7109375" style="20" customWidth="1"/>
    <col min="12592" max="12592" width="9.42578125" style="20" customWidth="1"/>
    <col min="12593" max="12594" width="9.140625" style="20"/>
    <col min="12595" max="12595" width="11.85546875" style="20" customWidth="1"/>
    <col min="12596" max="12597" width="11.140625" style="20" customWidth="1"/>
    <col min="12598" max="12598" width="10.85546875" style="20" customWidth="1"/>
    <col min="12599" max="12599" width="7.7109375" style="20" customWidth="1"/>
    <col min="12600" max="12600" width="6.28515625" style="20" customWidth="1"/>
    <col min="12601" max="12601" width="9.5703125" style="20" customWidth="1"/>
    <col min="12602" max="12604" width="9.140625" style="20"/>
    <col min="12605" max="12605" width="28.7109375" style="20" customWidth="1"/>
    <col min="12606" max="12614" width="9.140625" style="20"/>
    <col min="12615" max="12615" width="12.42578125" style="20" customWidth="1"/>
    <col min="12616" max="12616" width="6.7109375" style="20" customWidth="1"/>
    <col min="12617" max="12800" width="9.140625" style="20"/>
    <col min="12801" max="12801" width="4.28515625" style="20" customWidth="1"/>
    <col min="12802" max="12802" width="6.140625" style="20" customWidth="1"/>
    <col min="12803" max="12803" width="12" style="20" customWidth="1"/>
    <col min="12804" max="12804" width="13.7109375" style="20" customWidth="1"/>
    <col min="12805" max="12805" width="11.140625" style="20" customWidth="1"/>
    <col min="12806" max="12806" width="11.42578125" style="20" customWidth="1"/>
    <col min="12807" max="12807" width="9.85546875" style="20" customWidth="1"/>
    <col min="12808" max="12808" width="10" style="20" customWidth="1"/>
    <col min="12809" max="12809" width="9.7109375" style="20" customWidth="1"/>
    <col min="12810" max="12810" width="9" style="20" customWidth="1"/>
    <col min="12811" max="12811" width="8.42578125" style="20" customWidth="1"/>
    <col min="12812" max="12812" width="7.5703125" style="20" customWidth="1"/>
    <col min="12813" max="12813" width="9.42578125" style="20" customWidth="1"/>
    <col min="12814" max="12814" width="6.85546875" style="20" customWidth="1"/>
    <col min="12815" max="12815" width="8.5703125" style="20" customWidth="1"/>
    <col min="12816" max="12816" width="5" style="20" customWidth="1"/>
    <col min="12817" max="12817" width="6.42578125" style="20" customWidth="1"/>
    <col min="12818" max="12818" width="5.85546875" style="20" customWidth="1"/>
    <col min="12819" max="12819" width="24.42578125" style="20" customWidth="1"/>
    <col min="12820" max="12821" width="16.42578125" style="20" customWidth="1"/>
    <col min="12822" max="12822" width="20.28515625" style="20" customWidth="1"/>
    <col min="12823" max="12823" width="20.42578125" style="20" customWidth="1"/>
    <col min="12824" max="12824" width="20.28515625" style="20" customWidth="1"/>
    <col min="12825" max="12825" width="23.5703125" style="20" customWidth="1"/>
    <col min="12826" max="12826" width="20.7109375" style="20" customWidth="1"/>
    <col min="12827" max="12827" width="20.140625" style="20" customWidth="1"/>
    <col min="12828" max="12828" width="15.85546875" style="20" customWidth="1"/>
    <col min="12829" max="12829" width="23.140625" style="20" customWidth="1"/>
    <col min="12830" max="12830" width="14.85546875" style="20" customWidth="1"/>
    <col min="12831" max="12831" width="18.5703125" style="20" customWidth="1"/>
    <col min="12832" max="12832" width="12.7109375" style="20" customWidth="1"/>
    <col min="12833" max="12833" width="15.85546875" style="20" customWidth="1"/>
    <col min="12834" max="12834" width="18.140625" style="20" customWidth="1"/>
    <col min="12835" max="12835" width="17.140625" style="20" customWidth="1"/>
    <col min="12836" max="12836" width="16.28515625" style="20" customWidth="1"/>
    <col min="12837" max="12837" width="17" style="20" customWidth="1"/>
    <col min="12838" max="12838" width="16.28515625" style="20" customWidth="1"/>
    <col min="12839" max="12839" width="12.28515625" style="20" customWidth="1"/>
    <col min="12840" max="12840" width="15" style="20" customWidth="1"/>
    <col min="12841" max="12841" width="11.140625" style="20" customWidth="1"/>
    <col min="12842" max="12842" width="11.28515625" style="20" customWidth="1"/>
    <col min="12843" max="12844" width="9.140625" style="20" customWidth="1"/>
    <col min="12845" max="12845" width="7.5703125" style="20" customWidth="1"/>
    <col min="12846" max="12846" width="6.7109375" style="20" customWidth="1"/>
    <col min="12847" max="12847" width="9.7109375" style="20" customWidth="1"/>
    <col min="12848" max="12848" width="9.42578125" style="20" customWidth="1"/>
    <col min="12849" max="12850" width="9.140625" style="20"/>
    <col min="12851" max="12851" width="11.85546875" style="20" customWidth="1"/>
    <col min="12852" max="12853" width="11.140625" style="20" customWidth="1"/>
    <col min="12854" max="12854" width="10.85546875" style="20" customWidth="1"/>
    <col min="12855" max="12855" width="7.7109375" style="20" customWidth="1"/>
    <col min="12856" max="12856" width="6.28515625" style="20" customWidth="1"/>
    <col min="12857" max="12857" width="9.5703125" style="20" customWidth="1"/>
    <col min="12858" max="12860" width="9.140625" style="20"/>
    <col min="12861" max="12861" width="28.7109375" style="20" customWidth="1"/>
    <col min="12862" max="12870" width="9.140625" style="20"/>
    <col min="12871" max="12871" width="12.42578125" style="20" customWidth="1"/>
    <col min="12872" max="12872" width="6.7109375" style="20" customWidth="1"/>
    <col min="12873" max="13056" width="9.140625" style="20"/>
    <col min="13057" max="13057" width="4.28515625" style="20" customWidth="1"/>
    <col min="13058" max="13058" width="6.140625" style="20" customWidth="1"/>
    <col min="13059" max="13059" width="12" style="20" customWidth="1"/>
    <col min="13060" max="13060" width="13.7109375" style="20" customWidth="1"/>
    <col min="13061" max="13061" width="11.140625" style="20" customWidth="1"/>
    <col min="13062" max="13062" width="11.42578125" style="20" customWidth="1"/>
    <col min="13063" max="13063" width="9.85546875" style="20" customWidth="1"/>
    <col min="13064" max="13064" width="10" style="20" customWidth="1"/>
    <col min="13065" max="13065" width="9.7109375" style="20" customWidth="1"/>
    <col min="13066" max="13066" width="9" style="20" customWidth="1"/>
    <col min="13067" max="13067" width="8.42578125" style="20" customWidth="1"/>
    <col min="13068" max="13068" width="7.5703125" style="20" customWidth="1"/>
    <col min="13069" max="13069" width="9.42578125" style="20" customWidth="1"/>
    <col min="13070" max="13070" width="6.85546875" style="20" customWidth="1"/>
    <col min="13071" max="13071" width="8.5703125" style="20" customWidth="1"/>
    <col min="13072" max="13072" width="5" style="20" customWidth="1"/>
    <col min="13073" max="13073" width="6.42578125" style="20" customWidth="1"/>
    <col min="13074" max="13074" width="5.85546875" style="20" customWidth="1"/>
    <col min="13075" max="13075" width="24.42578125" style="20" customWidth="1"/>
    <col min="13076" max="13077" width="16.42578125" style="20" customWidth="1"/>
    <col min="13078" max="13078" width="20.28515625" style="20" customWidth="1"/>
    <col min="13079" max="13079" width="20.42578125" style="20" customWidth="1"/>
    <col min="13080" max="13080" width="20.28515625" style="20" customWidth="1"/>
    <col min="13081" max="13081" width="23.5703125" style="20" customWidth="1"/>
    <col min="13082" max="13082" width="20.7109375" style="20" customWidth="1"/>
    <col min="13083" max="13083" width="20.140625" style="20" customWidth="1"/>
    <col min="13084" max="13084" width="15.85546875" style="20" customWidth="1"/>
    <col min="13085" max="13085" width="23.140625" style="20" customWidth="1"/>
    <col min="13086" max="13086" width="14.85546875" style="20" customWidth="1"/>
    <col min="13087" max="13087" width="18.5703125" style="20" customWidth="1"/>
    <col min="13088" max="13088" width="12.7109375" style="20" customWidth="1"/>
    <col min="13089" max="13089" width="15.85546875" style="20" customWidth="1"/>
    <col min="13090" max="13090" width="18.140625" style="20" customWidth="1"/>
    <col min="13091" max="13091" width="17.140625" style="20" customWidth="1"/>
    <col min="13092" max="13092" width="16.28515625" style="20" customWidth="1"/>
    <col min="13093" max="13093" width="17" style="20" customWidth="1"/>
    <col min="13094" max="13094" width="16.28515625" style="20" customWidth="1"/>
    <col min="13095" max="13095" width="12.28515625" style="20" customWidth="1"/>
    <col min="13096" max="13096" width="15" style="20" customWidth="1"/>
    <col min="13097" max="13097" width="11.140625" style="20" customWidth="1"/>
    <col min="13098" max="13098" width="11.28515625" style="20" customWidth="1"/>
    <col min="13099" max="13100" width="9.140625" style="20" customWidth="1"/>
    <col min="13101" max="13101" width="7.5703125" style="20" customWidth="1"/>
    <col min="13102" max="13102" width="6.7109375" style="20" customWidth="1"/>
    <col min="13103" max="13103" width="9.7109375" style="20" customWidth="1"/>
    <col min="13104" max="13104" width="9.42578125" style="20" customWidth="1"/>
    <col min="13105" max="13106" width="9.140625" style="20"/>
    <col min="13107" max="13107" width="11.85546875" style="20" customWidth="1"/>
    <col min="13108" max="13109" width="11.140625" style="20" customWidth="1"/>
    <col min="13110" max="13110" width="10.85546875" style="20" customWidth="1"/>
    <col min="13111" max="13111" width="7.7109375" style="20" customWidth="1"/>
    <col min="13112" max="13112" width="6.28515625" style="20" customWidth="1"/>
    <col min="13113" max="13113" width="9.5703125" style="20" customWidth="1"/>
    <col min="13114" max="13116" width="9.140625" style="20"/>
    <col min="13117" max="13117" width="28.7109375" style="20" customWidth="1"/>
    <col min="13118" max="13126" width="9.140625" style="20"/>
    <col min="13127" max="13127" width="12.42578125" style="20" customWidth="1"/>
    <col min="13128" max="13128" width="6.7109375" style="20" customWidth="1"/>
    <col min="13129" max="13312" width="9.140625" style="20"/>
    <col min="13313" max="13313" width="4.28515625" style="20" customWidth="1"/>
    <col min="13314" max="13314" width="6.140625" style="20" customWidth="1"/>
    <col min="13315" max="13315" width="12" style="20" customWidth="1"/>
    <col min="13316" max="13316" width="13.7109375" style="20" customWidth="1"/>
    <col min="13317" max="13317" width="11.140625" style="20" customWidth="1"/>
    <col min="13318" max="13318" width="11.42578125" style="20" customWidth="1"/>
    <col min="13319" max="13319" width="9.85546875" style="20" customWidth="1"/>
    <col min="13320" max="13320" width="10" style="20" customWidth="1"/>
    <col min="13321" max="13321" width="9.7109375" style="20" customWidth="1"/>
    <col min="13322" max="13322" width="9" style="20" customWidth="1"/>
    <col min="13323" max="13323" width="8.42578125" style="20" customWidth="1"/>
    <col min="13324" max="13324" width="7.5703125" style="20" customWidth="1"/>
    <col min="13325" max="13325" width="9.42578125" style="20" customWidth="1"/>
    <col min="13326" max="13326" width="6.85546875" style="20" customWidth="1"/>
    <col min="13327" max="13327" width="8.5703125" style="20" customWidth="1"/>
    <col min="13328" max="13328" width="5" style="20" customWidth="1"/>
    <col min="13329" max="13329" width="6.42578125" style="20" customWidth="1"/>
    <col min="13330" max="13330" width="5.85546875" style="20" customWidth="1"/>
    <col min="13331" max="13331" width="24.42578125" style="20" customWidth="1"/>
    <col min="13332" max="13333" width="16.42578125" style="20" customWidth="1"/>
    <col min="13334" max="13334" width="20.28515625" style="20" customWidth="1"/>
    <col min="13335" max="13335" width="20.42578125" style="20" customWidth="1"/>
    <col min="13336" max="13336" width="20.28515625" style="20" customWidth="1"/>
    <col min="13337" max="13337" width="23.5703125" style="20" customWidth="1"/>
    <col min="13338" max="13338" width="20.7109375" style="20" customWidth="1"/>
    <col min="13339" max="13339" width="20.140625" style="20" customWidth="1"/>
    <col min="13340" max="13340" width="15.85546875" style="20" customWidth="1"/>
    <col min="13341" max="13341" width="23.140625" style="20" customWidth="1"/>
    <col min="13342" max="13342" width="14.85546875" style="20" customWidth="1"/>
    <col min="13343" max="13343" width="18.5703125" style="20" customWidth="1"/>
    <col min="13344" max="13344" width="12.7109375" style="20" customWidth="1"/>
    <col min="13345" max="13345" width="15.85546875" style="20" customWidth="1"/>
    <col min="13346" max="13346" width="18.140625" style="20" customWidth="1"/>
    <col min="13347" max="13347" width="17.140625" style="20" customWidth="1"/>
    <col min="13348" max="13348" width="16.28515625" style="20" customWidth="1"/>
    <col min="13349" max="13349" width="17" style="20" customWidth="1"/>
    <col min="13350" max="13350" width="16.28515625" style="20" customWidth="1"/>
    <col min="13351" max="13351" width="12.28515625" style="20" customWidth="1"/>
    <col min="13352" max="13352" width="15" style="20" customWidth="1"/>
    <col min="13353" max="13353" width="11.140625" style="20" customWidth="1"/>
    <col min="13354" max="13354" width="11.28515625" style="20" customWidth="1"/>
    <col min="13355" max="13356" width="9.140625" style="20" customWidth="1"/>
    <col min="13357" max="13357" width="7.5703125" style="20" customWidth="1"/>
    <col min="13358" max="13358" width="6.7109375" style="20" customWidth="1"/>
    <col min="13359" max="13359" width="9.7109375" style="20" customWidth="1"/>
    <col min="13360" max="13360" width="9.42578125" style="20" customWidth="1"/>
    <col min="13361" max="13362" width="9.140625" style="20"/>
    <col min="13363" max="13363" width="11.85546875" style="20" customWidth="1"/>
    <col min="13364" max="13365" width="11.140625" style="20" customWidth="1"/>
    <col min="13366" max="13366" width="10.85546875" style="20" customWidth="1"/>
    <col min="13367" max="13367" width="7.7109375" style="20" customWidth="1"/>
    <col min="13368" max="13368" width="6.28515625" style="20" customWidth="1"/>
    <col min="13369" max="13369" width="9.5703125" style="20" customWidth="1"/>
    <col min="13370" max="13372" width="9.140625" style="20"/>
    <col min="13373" max="13373" width="28.7109375" style="20" customWidth="1"/>
    <col min="13374" max="13382" width="9.140625" style="20"/>
    <col min="13383" max="13383" width="12.42578125" style="20" customWidth="1"/>
    <col min="13384" max="13384" width="6.7109375" style="20" customWidth="1"/>
    <col min="13385" max="13568" width="9.140625" style="20"/>
    <col min="13569" max="13569" width="4.28515625" style="20" customWidth="1"/>
    <col min="13570" max="13570" width="6.140625" style="20" customWidth="1"/>
    <col min="13571" max="13571" width="12" style="20" customWidth="1"/>
    <col min="13572" max="13572" width="13.7109375" style="20" customWidth="1"/>
    <col min="13573" max="13573" width="11.140625" style="20" customWidth="1"/>
    <col min="13574" max="13574" width="11.42578125" style="20" customWidth="1"/>
    <col min="13575" max="13575" width="9.85546875" style="20" customWidth="1"/>
    <col min="13576" max="13576" width="10" style="20" customWidth="1"/>
    <col min="13577" max="13577" width="9.7109375" style="20" customWidth="1"/>
    <col min="13578" max="13578" width="9" style="20" customWidth="1"/>
    <col min="13579" max="13579" width="8.42578125" style="20" customWidth="1"/>
    <col min="13580" max="13580" width="7.5703125" style="20" customWidth="1"/>
    <col min="13581" max="13581" width="9.42578125" style="20" customWidth="1"/>
    <col min="13582" max="13582" width="6.85546875" style="20" customWidth="1"/>
    <col min="13583" max="13583" width="8.5703125" style="20" customWidth="1"/>
    <col min="13584" max="13584" width="5" style="20" customWidth="1"/>
    <col min="13585" max="13585" width="6.42578125" style="20" customWidth="1"/>
    <col min="13586" max="13586" width="5.85546875" style="20" customWidth="1"/>
    <col min="13587" max="13587" width="24.42578125" style="20" customWidth="1"/>
    <col min="13588" max="13589" width="16.42578125" style="20" customWidth="1"/>
    <col min="13590" max="13590" width="20.28515625" style="20" customWidth="1"/>
    <col min="13591" max="13591" width="20.42578125" style="20" customWidth="1"/>
    <col min="13592" max="13592" width="20.28515625" style="20" customWidth="1"/>
    <col min="13593" max="13593" width="23.5703125" style="20" customWidth="1"/>
    <col min="13594" max="13594" width="20.7109375" style="20" customWidth="1"/>
    <col min="13595" max="13595" width="20.140625" style="20" customWidth="1"/>
    <col min="13596" max="13596" width="15.85546875" style="20" customWidth="1"/>
    <col min="13597" max="13597" width="23.140625" style="20" customWidth="1"/>
    <col min="13598" max="13598" width="14.85546875" style="20" customWidth="1"/>
    <col min="13599" max="13599" width="18.5703125" style="20" customWidth="1"/>
    <col min="13600" max="13600" width="12.7109375" style="20" customWidth="1"/>
    <col min="13601" max="13601" width="15.85546875" style="20" customWidth="1"/>
    <col min="13602" max="13602" width="18.140625" style="20" customWidth="1"/>
    <col min="13603" max="13603" width="17.140625" style="20" customWidth="1"/>
    <col min="13604" max="13604" width="16.28515625" style="20" customWidth="1"/>
    <col min="13605" max="13605" width="17" style="20" customWidth="1"/>
    <col min="13606" max="13606" width="16.28515625" style="20" customWidth="1"/>
    <col min="13607" max="13607" width="12.28515625" style="20" customWidth="1"/>
    <col min="13608" max="13608" width="15" style="20" customWidth="1"/>
    <col min="13609" max="13609" width="11.140625" style="20" customWidth="1"/>
    <col min="13610" max="13610" width="11.28515625" style="20" customWidth="1"/>
    <col min="13611" max="13612" width="9.140625" style="20" customWidth="1"/>
    <col min="13613" max="13613" width="7.5703125" style="20" customWidth="1"/>
    <col min="13614" max="13614" width="6.7109375" style="20" customWidth="1"/>
    <col min="13615" max="13615" width="9.7109375" style="20" customWidth="1"/>
    <col min="13616" max="13616" width="9.42578125" style="20" customWidth="1"/>
    <col min="13617" max="13618" width="9.140625" style="20"/>
    <col min="13619" max="13619" width="11.85546875" style="20" customWidth="1"/>
    <col min="13620" max="13621" width="11.140625" style="20" customWidth="1"/>
    <col min="13622" max="13622" width="10.85546875" style="20" customWidth="1"/>
    <col min="13623" max="13623" width="7.7109375" style="20" customWidth="1"/>
    <col min="13624" max="13624" width="6.28515625" style="20" customWidth="1"/>
    <col min="13625" max="13625" width="9.5703125" style="20" customWidth="1"/>
    <col min="13626" max="13628" width="9.140625" style="20"/>
    <col min="13629" max="13629" width="28.7109375" style="20" customWidth="1"/>
    <col min="13630" max="13638" width="9.140625" style="20"/>
    <col min="13639" max="13639" width="12.42578125" style="20" customWidth="1"/>
    <col min="13640" max="13640" width="6.7109375" style="20" customWidth="1"/>
    <col min="13641" max="13824" width="9.140625" style="20"/>
    <col min="13825" max="13825" width="4.28515625" style="20" customWidth="1"/>
    <col min="13826" max="13826" width="6.140625" style="20" customWidth="1"/>
    <col min="13827" max="13827" width="12" style="20" customWidth="1"/>
    <col min="13828" max="13828" width="13.7109375" style="20" customWidth="1"/>
    <col min="13829" max="13829" width="11.140625" style="20" customWidth="1"/>
    <col min="13830" max="13830" width="11.42578125" style="20" customWidth="1"/>
    <col min="13831" max="13831" width="9.85546875" style="20" customWidth="1"/>
    <col min="13832" max="13832" width="10" style="20" customWidth="1"/>
    <col min="13833" max="13833" width="9.7109375" style="20" customWidth="1"/>
    <col min="13834" max="13834" width="9" style="20" customWidth="1"/>
    <col min="13835" max="13835" width="8.42578125" style="20" customWidth="1"/>
    <col min="13836" max="13836" width="7.5703125" style="20" customWidth="1"/>
    <col min="13837" max="13837" width="9.42578125" style="20" customWidth="1"/>
    <col min="13838" max="13838" width="6.85546875" style="20" customWidth="1"/>
    <col min="13839" max="13839" width="8.5703125" style="20" customWidth="1"/>
    <col min="13840" max="13840" width="5" style="20" customWidth="1"/>
    <col min="13841" max="13841" width="6.42578125" style="20" customWidth="1"/>
    <col min="13842" max="13842" width="5.85546875" style="20" customWidth="1"/>
    <col min="13843" max="13843" width="24.42578125" style="20" customWidth="1"/>
    <col min="13844" max="13845" width="16.42578125" style="20" customWidth="1"/>
    <col min="13846" max="13846" width="20.28515625" style="20" customWidth="1"/>
    <col min="13847" max="13847" width="20.42578125" style="20" customWidth="1"/>
    <col min="13848" max="13848" width="20.28515625" style="20" customWidth="1"/>
    <col min="13849" max="13849" width="23.5703125" style="20" customWidth="1"/>
    <col min="13850" max="13850" width="20.7109375" style="20" customWidth="1"/>
    <col min="13851" max="13851" width="20.140625" style="20" customWidth="1"/>
    <col min="13852" max="13852" width="15.85546875" style="20" customWidth="1"/>
    <col min="13853" max="13853" width="23.140625" style="20" customWidth="1"/>
    <col min="13854" max="13854" width="14.85546875" style="20" customWidth="1"/>
    <col min="13855" max="13855" width="18.5703125" style="20" customWidth="1"/>
    <col min="13856" max="13856" width="12.7109375" style="20" customWidth="1"/>
    <col min="13857" max="13857" width="15.85546875" style="20" customWidth="1"/>
    <col min="13858" max="13858" width="18.140625" style="20" customWidth="1"/>
    <col min="13859" max="13859" width="17.140625" style="20" customWidth="1"/>
    <col min="13860" max="13860" width="16.28515625" style="20" customWidth="1"/>
    <col min="13861" max="13861" width="17" style="20" customWidth="1"/>
    <col min="13862" max="13862" width="16.28515625" style="20" customWidth="1"/>
    <col min="13863" max="13863" width="12.28515625" style="20" customWidth="1"/>
    <col min="13864" max="13864" width="15" style="20" customWidth="1"/>
    <col min="13865" max="13865" width="11.140625" style="20" customWidth="1"/>
    <col min="13866" max="13866" width="11.28515625" style="20" customWidth="1"/>
    <col min="13867" max="13868" width="9.140625" style="20" customWidth="1"/>
    <col min="13869" max="13869" width="7.5703125" style="20" customWidth="1"/>
    <col min="13870" max="13870" width="6.7109375" style="20" customWidth="1"/>
    <col min="13871" max="13871" width="9.7109375" style="20" customWidth="1"/>
    <col min="13872" max="13872" width="9.42578125" style="20" customWidth="1"/>
    <col min="13873" max="13874" width="9.140625" style="20"/>
    <col min="13875" max="13875" width="11.85546875" style="20" customWidth="1"/>
    <col min="13876" max="13877" width="11.140625" style="20" customWidth="1"/>
    <col min="13878" max="13878" width="10.85546875" style="20" customWidth="1"/>
    <col min="13879" max="13879" width="7.7109375" style="20" customWidth="1"/>
    <col min="13880" max="13880" width="6.28515625" style="20" customWidth="1"/>
    <col min="13881" max="13881" width="9.5703125" style="20" customWidth="1"/>
    <col min="13882" max="13884" width="9.140625" style="20"/>
    <col min="13885" max="13885" width="28.7109375" style="20" customWidth="1"/>
    <col min="13886" max="13894" width="9.140625" style="20"/>
    <col min="13895" max="13895" width="12.42578125" style="20" customWidth="1"/>
    <col min="13896" max="13896" width="6.7109375" style="20" customWidth="1"/>
    <col min="13897" max="14080" width="9.140625" style="20"/>
    <col min="14081" max="14081" width="4.28515625" style="20" customWidth="1"/>
    <col min="14082" max="14082" width="6.140625" style="20" customWidth="1"/>
    <col min="14083" max="14083" width="12" style="20" customWidth="1"/>
    <col min="14084" max="14084" width="13.7109375" style="20" customWidth="1"/>
    <col min="14085" max="14085" width="11.140625" style="20" customWidth="1"/>
    <col min="14086" max="14086" width="11.42578125" style="20" customWidth="1"/>
    <col min="14087" max="14087" width="9.85546875" style="20" customWidth="1"/>
    <col min="14088" max="14088" width="10" style="20" customWidth="1"/>
    <col min="14089" max="14089" width="9.7109375" style="20" customWidth="1"/>
    <col min="14090" max="14090" width="9" style="20" customWidth="1"/>
    <col min="14091" max="14091" width="8.42578125" style="20" customWidth="1"/>
    <col min="14092" max="14092" width="7.5703125" style="20" customWidth="1"/>
    <col min="14093" max="14093" width="9.42578125" style="20" customWidth="1"/>
    <col min="14094" max="14094" width="6.85546875" style="20" customWidth="1"/>
    <col min="14095" max="14095" width="8.5703125" style="20" customWidth="1"/>
    <col min="14096" max="14096" width="5" style="20" customWidth="1"/>
    <col min="14097" max="14097" width="6.42578125" style="20" customWidth="1"/>
    <col min="14098" max="14098" width="5.85546875" style="20" customWidth="1"/>
    <col min="14099" max="14099" width="24.42578125" style="20" customWidth="1"/>
    <col min="14100" max="14101" width="16.42578125" style="20" customWidth="1"/>
    <col min="14102" max="14102" width="20.28515625" style="20" customWidth="1"/>
    <col min="14103" max="14103" width="20.42578125" style="20" customWidth="1"/>
    <col min="14104" max="14104" width="20.28515625" style="20" customWidth="1"/>
    <col min="14105" max="14105" width="23.5703125" style="20" customWidth="1"/>
    <col min="14106" max="14106" width="20.7109375" style="20" customWidth="1"/>
    <col min="14107" max="14107" width="20.140625" style="20" customWidth="1"/>
    <col min="14108" max="14108" width="15.85546875" style="20" customWidth="1"/>
    <col min="14109" max="14109" width="23.140625" style="20" customWidth="1"/>
    <col min="14110" max="14110" width="14.85546875" style="20" customWidth="1"/>
    <col min="14111" max="14111" width="18.5703125" style="20" customWidth="1"/>
    <col min="14112" max="14112" width="12.7109375" style="20" customWidth="1"/>
    <col min="14113" max="14113" width="15.85546875" style="20" customWidth="1"/>
    <col min="14114" max="14114" width="18.140625" style="20" customWidth="1"/>
    <col min="14115" max="14115" width="17.140625" style="20" customWidth="1"/>
    <col min="14116" max="14116" width="16.28515625" style="20" customWidth="1"/>
    <col min="14117" max="14117" width="17" style="20" customWidth="1"/>
    <col min="14118" max="14118" width="16.28515625" style="20" customWidth="1"/>
    <col min="14119" max="14119" width="12.28515625" style="20" customWidth="1"/>
    <col min="14120" max="14120" width="15" style="20" customWidth="1"/>
    <col min="14121" max="14121" width="11.140625" style="20" customWidth="1"/>
    <col min="14122" max="14122" width="11.28515625" style="20" customWidth="1"/>
    <col min="14123" max="14124" width="9.140625" style="20" customWidth="1"/>
    <col min="14125" max="14125" width="7.5703125" style="20" customWidth="1"/>
    <col min="14126" max="14126" width="6.7109375" style="20" customWidth="1"/>
    <col min="14127" max="14127" width="9.7109375" style="20" customWidth="1"/>
    <col min="14128" max="14128" width="9.42578125" style="20" customWidth="1"/>
    <col min="14129" max="14130" width="9.140625" style="20"/>
    <col min="14131" max="14131" width="11.85546875" style="20" customWidth="1"/>
    <col min="14132" max="14133" width="11.140625" style="20" customWidth="1"/>
    <col min="14134" max="14134" width="10.85546875" style="20" customWidth="1"/>
    <col min="14135" max="14135" width="7.7109375" style="20" customWidth="1"/>
    <col min="14136" max="14136" width="6.28515625" style="20" customWidth="1"/>
    <col min="14137" max="14137" width="9.5703125" style="20" customWidth="1"/>
    <col min="14138" max="14140" width="9.140625" style="20"/>
    <col min="14141" max="14141" width="28.7109375" style="20" customWidth="1"/>
    <col min="14142" max="14150" width="9.140625" style="20"/>
    <col min="14151" max="14151" width="12.42578125" style="20" customWidth="1"/>
    <col min="14152" max="14152" width="6.7109375" style="20" customWidth="1"/>
    <col min="14153" max="14336" width="9.140625" style="20"/>
    <col min="14337" max="14337" width="4.28515625" style="20" customWidth="1"/>
    <col min="14338" max="14338" width="6.140625" style="20" customWidth="1"/>
    <col min="14339" max="14339" width="12" style="20" customWidth="1"/>
    <col min="14340" max="14340" width="13.7109375" style="20" customWidth="1"/>
    <col min="14341" max="14341" width="11.140625" style="20" customWidth="1"/>
    <col min="14342" max="14342" width="11.42578125" style="20" customWidth="1"/>
    <col min="14343" max="14343" width="9.85546875" style="20" customWidth="1"/>
    <col min="14344" max="14344" width="10" style="20" customWidth="1"/>
    <col min="14345" max="14345" width="9.7109375" style="20" customWidth="1"/>
    <col min="14346" max="14346" width="9" style="20" customWidth="1"/>
    <col min="14347" max="14347" width="8.42578125" style="20" customWidth="1"/>
    <col min="14348" max="14348" width="7.5703125" style="20" customWidth="1"/>
    <col min="14349" max="14349" width="9.42578125" style="20" customWidth="1"/>
    <col min="14350" max="14350" width="6.85546875" style="20" customWidth="1"/>
    <col min="14351" max="14351" width="8.5703125" style="20" customWidth="1"/>
    <col min="14352" max="14352" width="5" style="20" customWidth="1"/>
    <col min="14353" max="14353" width="6.42578125" style="20" customWidth="1"/>
    <col min="14354" max="14354" width="5.85546875" style="20" customWidth="1"/>
    <col min="14355" max="14355" width="24.42578125" style="20" customWidth="1"/>
    <col min="14356" max="14357" width="16.42578125" style="20" customWidth="1"/>
    <col min="14358" max="14358" width="20.28515625" style="20" customWidth="1"/>
    <col min="14359" max="14359" width="20.42578125" style="20" customWidth="1"/>
    <col min="14360" max="14360" width="20.28515625" style="20" customWidth="1"/>
    <col min="14361" max="14361" width="23.5703125" style="20" customWidth="1"/>
    <col min="14362" max="14362" width="20.7109375" style="20" customWidth="1"/>
    <col min="14363" max="14363" width="20.140625" style="20" customWidth="1"/>
    <col min="14364" max="14364" width="15.85546875" style="20" customWidth="1"/>
    <col min="14365" max="14365" width="23.140625" style="20" customWidth="1"/>
    <col min="14366" max="14366" width="14.85546875" style="20" customWidth="1"/>
    <col min="14367" max="14367" width="18.5703125" style="20" customWidth="1"/>
    <col min="14368" max="14368" width="12.7109375" style="20" customWidth="1"/>
    <col min="14369" max="14369" width="15.85546875" style="20" customWidth="1"/>
    <col min="14370" max="14370" width="18.140625" style="20" customWidth="1"/>
    <col min="14371" max="14371" width="17.140625" style="20" customWidth="1"/>
    <col min="14372" max="14372" width="16.28515625" style="20" customWidth="1"/>
    <col min="14373" max="14373" width="17" style="20" customWidth="1"/>
    <col min="14374" max="14374" width="16.28515625" style="20" customWidth="1"/>
    <col min="14375" max="14375" width="12.28515625" style="20" customWidth="1"/>
    <col min="14376" max="14376" width="15" style="20" customWidth="1"/>
    <col min="14377" max="14377" width="11.140625" style="20" customWidth="1"/>
    <col min="14378" max="14378" width="11.28515625" style="20" customWidth="1"/>
    <col min="14379" max="14380" width="9.140625" style="20" customWidth="1"/>
    <col min="14381" max="14381" width="7.5703125" style="20" customWidth="1"/>
    <col min="14382" max="14382" width="6.7109375" style="20" customWidth="1"/>
    <col min="14383" max="14383" width="9.7109375" style="20" customWidth="1"/>
    <col min="14384" max="14384" width="9.42578125" style="20" customWidth="1"/>
    <col min="14385" max="14386" width="9.140625" style="20"/>
    <col min="14387" max="14387" width="11.85546875" style="20" customWidth="1"/>
    <col min="14388" max="14389" width="11.140625" style="20" customWidth="1"/>
    <col min="14390" max="14390" width="10.85546875" style="20" customWidth="1"/>
    <col min="14391" max="14391" width="7.7109375" style="20" customWidth="1"/>
    <col min="14392" max="14392" width="6.28515625" style="20" customWidth="1"/>
    <col min="14393" max="14393" width="9.5703125" style="20" customWidth="1"/>
    <col min="14394" max="14396" width="9.140625" style="20"/>
    <col min="14397" max="14397" width="28.7109375" style="20" customWidth="1"/>
    <col min="14398" max="14406" width="9.140625" style="20"/>
    <col min="14407" max="14407" width="12.42578125" style="20" customWidth="1"/>
    <col min="14408" max="14408" width="6.7109375" style="20" customWidth="1"/>
    <col min="14409" max="14592" width="9.140625" style="20"/>
    <col min="14593" max="14593" width="4.28515625" style="20" customWidth="1"/>
    <col min="14594" max="14594" width="6.140625" style="20" customWidth="1"/>
    <col min="14595" max="14595" width="12" style="20" customWidth="1"/>
    <col min="14596" max="14596" width="13.7109375" style="20" customWidth="1"/>
    <col min="14597" max="14597" width="11.140625" style="20" customWidth="1"/>
    <col min="14598" max="14598" width="11.42578125" style="20" customWidth="1"/>
    <col min="14599" max="14599" width="9.85546875" style="20" customWidth="1"/>
    <col min="14600" max="14600" width="10" style="20" customWidth="1"/>
    <col min="14601" max="14601" width="9.7109375" style="20" customWidth="1"/>
    <col min="14602" max="14602" width="9" style="20" customWidth="1"/>
    <col min="14603" max="14603" width="8.42578125" style="20" customWidth="1"/>
    <col min="14604" max="14604" width="7.5703125" style="20" customWidth="1"/>
    <col min="14605" max="14605" width="9.42578125" style="20" customWidth="1"/>
    <col min="14606" max="14606" width="6.85546875" style="20" customWidth="1"/>
    <col min="14607" max="14607" width="8.5703125" style="20" customWidth="1"/>
    <col min="14608" max="14608" width="5" style="20" customWidth="1"/>
    <col min="14609" max="14609" width="6.42578125" style="20" customWidth="1"/>
    <col min="14610" max="14610" width="5.85546875" style="20" customWidth="1"/>
    <col min="14611" max="14611" width="24.42578125" style="20" customWidth="1"/>
    <col min="14612" max="14613" width="16.42578125" style="20" customWidth="1"/>
    <col min="14614" max="14614" width="20.28515625" style="20" customWidth="1"/>
    <col min="14615" max="14615" width="20.42578125" style="20" customWidth="1"/>
    <col min="14616" max="14616" width="20.28515625" style="20" customWidth="1"/>
    <col min="14617" max="14617" width="23.5703125" style="20" customWidth="1"/>
    <col min="14618" max="14618" width="20.7109375" style="20" customWidth="1"/>
    <col min="14619" max="14619" width="20.140625" style="20" customWidth="1"/>
    <col min="14620" max="14620" width="15.85546875" style="20" customWidth="1"/>
    <col min="14621" max="14621" width="23.140625" style="20" customWidth="1"/>
    <col min="14622" max="14622" width="14.85546875" style="20" customWidth="1"/>
    <col min="14623" max="14623" width="18.5703125" style="20" customWidth="1"/>
    <col min="14624" max="14624" width="12.7109375" style="20" customWidth="1"/>
    <col min="14625" max="14625" width="15.85546875" style="20" customWidth="1"/>
    <col min="14626" max="14626" width="18.140625" style="20" customWidth="1"/>
    <col min="14627" max="14627" width="17.140625" style="20" customWidth="1"/>
    <col min="14628" max="14628" width="16.28515625" style="20" customWidth="1"/>
    <col min="14629" max="14629" width="17" style="20" customWidth="1"/>
    <col min="14630" max="14630" width="16.28515625" style="20" customWidth="1"/>
    <col min="14631" max="14631" width="12.28515625" style="20" customWidth="1"/>
    <col min="14632" max="14632" width="15" style="20" customWidth="1"/>
    <col min="14633" max="14633" width="11.140625" style="20" customWidth="1"/>
    <col min="14634" max="14634" width="11.28515625" style="20" customWidth="1"/>
    <col min="14635" max="14636" width="9.140625" style="20" customWidth="1"/>
    <col min="14637" max="14637" width="7.5703125" style="20" customWidth="1"/>
    <col min="14638" max="14638" width="6.7109375" style="20" customWidth="1"/>
    <col min="14639" max="14639" width="9.7109375" style="20" customWidth="1"/>
    <col min="14640" max="14640" width="9.42578125" style="20" customWidth="1"/>
    <col min="14641" max="14642" width="9.140625" style="20"/>
    <col min="14643" max="14643" width="11.85546875" style="20" customWidth="1"/>
    <col min="14644" max="14645" width="11.140625" style="20" customWidth="1"/>
    <col min="14646" max="14646" width="10.85546875" style="20" customWidth="1"/>
    <col min="14647" max="14647" width="7.7109375" style="20" customWidth="1"/>
    <col min="14648" max="14648" width="6.28515625" style="20" customWidth="1"/>
    <col min="14649" max="14649" width="9.5703125" style="20" customWidth="1"/>
    <col min="14650" max="14652" width="9.140625" style="20"/>
    <col min="14653" max="14653" width="28.7109375" style="20" customWidth="1"/>
    <col min="14654" max="14662" width="9.140625" style="20"/>
    <col min="14663" max="14663" width="12.42578125" style="20" customWidth="1"/>
    <col min="14664" max="14664" width="6.7109375" style="20" customWidth="1"/>
    <col min="14665" max="14848" width="9.140625" style="20"/>
    <col min="14849" max="14849" width="4.28515625" style="20" customWidth="1"/>
    <col min="14850" max="14850" width="6.140625" style="20" customWidth="1"/>
    <col min="14851" max="14851" width="12" style="20" customWidth="1"/>
    <col min="14852" max="14852" width="13.7109375" style="20" customWidth="1"/>
    <col min="14853" max="14853" width="11.140625" style="20" customWidth="1"/>
    <col min="14854" max="14854" width="11.42578125" style="20" customWidth="1"/>
    <col min="14855" max="14855" width="9.85546875" style="20" customWidth="1"/>
    <col min="14856" max="14856" width="10" style="20" customWidth="1"/>
    <col min="14857" max="14857" width="9.7109375" style="20" customWidth="1"/>
    <col min="14858" max="14858" width="9" style="20" customWidth="1"/>
    <col min="14859" max="14859" width="8.42578125" style="20" customWidth="1"/>
    <col min="14860" max="14860" width="7.5703125" style="20" customWidth="1"/>
    <col min="14861" max="14861" width="9.42578125" style="20" customWidth="1"/>
    <col min="14862" max="14862" width="6.85546875" style="20" customWidth="1"/>
    <col min="14863" max="14863" width="8.5703125" style="20" customWidth="1"/>
    <col min="14864" max="14864" width="5" style="20" customWidth="1"/>
    <col min="14865" max="14865" width="6.42578125" style="20" customWidth="1"/>
    <col min="14866" max="14866" width="5.85546875" style="20" customWidth="1"/>
    <col min="14867" max="14867" width="24.42578125" style="20" customWidth="1"/>
    <col min="14868" max="14869" width="16.42578125" style="20" customWidth="1"/>
    <col min="14870" max="14870" width="20.28515625" style="20" customWidth="1"/>
    <col min="14871" max="14871" width="20.42578125" style="20" customWidth="1"/>
    <col min="14872" max="14872" width="20.28515625" style="20" customWidth="1"/>
    <col min="14873" max="14873" width="23.5703125" style="20" customWidth="1"/>
    <col min="14874" max="14874" width="20.7109375" style="20" customWidth="1"/>
    <col min="14875" max="14875" width="20.140625" style="20" customWidth="1"/>
    <col min="14876" max="14876" width="15.85546875" style="20" customWidth="1"/>
    <col min="14877" max="14877" width="23.140625" style="20" customWidth="1"/>
    <col min="14878" max="14878" width="14.85546875" style="20" customWidth="1"/>
    <col min="14879" max="14879" width="18.5703125" style="20" customWidth="1"/>
    <col min="14880" max="14880" width="12.7109375" style="20" customWidth="1"/>
    <col min="14881" max="14881" width="15.85546875" style="20" customWidth="1"/>
    <col min="14882" max="14882" width="18.140625" style="20" customWidth="1"/>
    <col min="14883" max="14883" width="17.140625" style="20" customWidth="1"/>
    <col min="14884" max="14884" width="16.28515625" style="20" customWidth="1"/>
    <col min="14885" max="14885" width="17" style="20" customWidth="1"/>
    <col min="14886" max="14886" width="16.28515625" style="20" customWidth="1"/>
    <col min="14887" max="14887" width="12.28515625" style="20" customWidth="1"/>
    <col min="14888" max="14888" width="15" style="20" customWidth="1"/>
    <col min="14889" max="14889" width="11.140625" style="20" customWidth="1"/>
    <col min="14890" max="14890" width="11.28515625" style="20" customWidth="1"/>
    <col min="14891" max="14892" width="9.140625" style="20" customWidth="1"/>
    <col min="14893" max="14893" width="7.5703125" style="20" customWidth="1"/>
    <col min="14894" max="14894" width="6.7109375" style="20" customWidth="1"/>
    <col min="14895" max="14895" width="9.7109375" style="20" customWidth="1"/>
    <col min="14896" max="14896" width="9.42578125" style="20" customWidth="1"/>
    <col min="14897" max="14898" width="9.140625" style="20"/>
    <col min="14899" max="14899" width="11.85546875" style="20" customWidth="1"/>
    <col min="14900" max="14901" width="11.140625" style="20" customWidth="1"/>
    <col min="14902" max="14902" width="10.85546875" style="20" customWidth="1"/>
    <col min="14903" max="14903" width="7.7109375" style="20" customWidth="1"/>
    <col min="14904" max="14904" width="6.28515625" style="20" customWidth="1"/>
    <col min="14905" max="14905" width="9.5703125" style="20" customWidth="1"/>
    <col min="14906" max="14908" width="9.140625" style="20"/>
    <col min="14909" max="14909" width="28.7109375" style="20" customWidth="1"/>
    <col min="14910" max="14918" width="9.140625" style="20"/>
    <col min="14919" max="14919" width="12.42578125" style="20" customWidth="1"/>
    <col min="14920" max="14920" width="6.7109375" style="20" customWidth="1"/>
    <col min="14921" max="15104" width="9.140625" style="20"/>
    <col min="15105" max="15105" width="4.28515625" style="20" customWidth="1"/>
    <col min="15106" max="15106" width="6.140625" style="20" customWidth="1"/>
    <col min="15107" max="15107" width="12" style="20" customWidth="1"/>
    <col min="15108" max="15108" width="13.7109375" style="20" customWidth="1"/>
    <col min="15109" max="15109" width="11.140625" style="20" customWidth="1"/>
    <col min="15110" max="15110" width="11.42578125" style="20" customWidth="1"/>
    <col min="15111" max="15111" width="9.85546875" style="20" customWidth="1"/>
    <col min="15112" max="15112" width="10" style="20" customWidth="1"/>
    <col min="15113" max="15113" width="9.7109375" style="20" customWidth="1"/>
    <col min="15114" max="15114" width="9" style="20" customWidth="1"/>
    <col min="15115" max="15115" width="8.42578125" style="20" customWidth="1"/>
    <col min="15116" max="15116" width="7.5703125" style="20" customWidth="1"/>
    <col min="15117" max="15117" width="9.42578125" style="20" customWidth="1"/>
    <col min="15118" max="15118" width="6.85546875" style="20" customWidth="1"/>
    <col min="15119" max="15119" width="8.5703125" style="20" customWidth="1"/>
    <col min="15120" max="15120" width="5" style="20" customWidth="1"/>
    <col min="15121" max="15121" width="6.42578125" style="20" customWidth="1"/>
    <col min="15122" max="15122" width="5.85546875" style="20" customWidth="1"/>
    <col min="15123" max="15123" width="24.42578125" style="20" customWidth="1"/>
    <col min="15124" max="15125" width="16.42578125" style="20" customWidth="1"/>
    <col min="15126" max="15126" width="20.28515625" style="20" customWidth="1"/>
    <col min="15127" max="15127" width="20.42578125" style="20" customWidth="1"/>
    <col min="15128" max="15128" width="20.28515625" style="20" customWidth="1"/>
    <col min="15129" max="15129" width="23.5703125" style="20" customWidth="1"/>
    <col min="15130" max="15130" width="20.7109375" style="20" customWidth="1"/>
    <col min="15131" max="15131" width="20.140625" style="20" customWidth="1"/>
    <col min="15132" max="15132" width="15.85546875" style="20" customWidth="1"/>
    <col min="15133" max="15133" width="23.140625" style="20" customWidth="1"/>
    <col min="15134" max="15134" width="14.85546875" style="20" customWidth="1"/>
    <col min="15135" max="15135" width="18.5703125" style="20" customWidth="1"/>
    <col min="15136" max="15136" width="12.7109375" style="20" customWidth="1"/>
    <col min="15137" max="15137" width="15.85546875" style="20" customWidth="1"/>
    <col min="15138" max="15138" width="18.140625" style="20" customWidth="1"/>
    <col min="15139" max="15139" width="17.140625" style="20" customWidth="1"/>
    <col min="15140" max="15140" width="16.28515625" style="20" customWidth="1"/>
    <col min="15141" max="15141" width="17" style="20" customWidth="1"/>
    <col min="15142" max="15142" width="16.28515625" style="20" customWidth="1"/>
    <col min="15143" max="15143" width="12.28515625" style="20" customWidth="1"/>
    <col min="15144" max="15144" width="15" style="20" customWidth="1"/>
    <col min="15145" max="15145" width="11.140625" style="20" customWidth="1"/>
    <col min="15146" max="15146" width="11.28515625" style="20" customWidth="1"/>
    <col min="15147" max="15148" width="9.140625" style="20" customWidth="1"/>
    <col min="15149" max="15149" width="7.5703125" style="20" customWidth="1"/>
    <col min="15150" max="15150" width="6.7109375" style="20" customWidth="1"/>
    <col min="15151" max="15151" width="9.7109375" style="20" customWidth="1"/>
    <col min="15152" max="15152" width="9.42578125" style="20" customWidth="1"/>
    <col min="15153" max="15154" width="9.140625" style="20"/>
    <col min="15155" max="15155" width="11.85546875" style="20" customWidth="1"/>
    <col min="15156" max="15157" width="11.140625" style="20" customWidth="1"/>
    <col min="15158" max="15158" width="10.85546875" style="20" customWidth="1"/>
    <col min="15159" max="15159" width="7.7109375" style="20" customWidth="1"/>
    <col min="15160" max="15160" width="6.28515625" style="20" customWidth="1"/>
    <col min="15161" max="15161" width="9.5703125" style="20" customWidth="1"/>
    <col min="15162" max="15164" width="9.140625" style="20"/>
    <col min="15165" max="15165" width="28.7109375" style="20" customWidth="1"/>
    <col min="15166" max="15174" width="9.140625" style="20"/>
    <col min="15175" max="15175" width="12.42578125" style="20" customWidth="1"/>
    <col min="15176" max="15176" width="6.7109375" style="20" customWidth="1"/>
    <col min="15177" max="15360" width="9.140625" style="20"/>
    <col min="15361" max="15361" width="4.28515625" style="20" customWidth="1"/>
    <col min="15362" max="15362" width="6.140625" style="20" customWidth="1"/>
    <col min="15363" max="15363" width="12" style="20" customWidth="1"/>
    <col min="15364" max="15364" width="13.7109375" style="20" customWidth="1"/>
    <col min="15365" max="15365" width="11.140625" style="20" customWidth="1"/>
    <col min="15366" max="15366" width="11.42578125" style="20" customWidth="1"/>
    <col min="15367" max="15367" width="9.85546875" style="20" customWidth="1"/>
    <col min="15368" max="15368" width="10" style="20" customWidth="1"/>
    <col min="15369" max="15369" width="9.7109375" style="20" customWidth="1"/>
    <col min="15370" max="15370" width="9" style="20" customWidth="1"/>
    <col min="15371" max="15371" width="8.42578125" style="20" customWidth="1"/>
    <col min="15372" max="15372" width="7.5703125" style="20" customWidth="1"/>
    <col min="15373" max="15373" width="9.42578125" style="20" customWidth="1"/>
    <col min="15374" max="15374" width="6.85546875" style="20" customWidth="1"/>
    <col min="15375" max="15375" width="8.5703125" style="20" customWidth="1"/>
    <col min="15376" max="15376" width="5" style="20" customWidth="1"/>
    <col min="15377" max="15377" width="6.42578125" style="20" customWidth="1"/>
    <col min="15378" max="15378" width="5.85546875" style="20" customWidth="1"/>
    <col min="15379" max="15379" width="24.42578125" style="20" customWidth="1"/>
    <col min="15380" max="15381" width="16.42578125" style="20" customWidth="1"/>
    <col min="15382" max="15382" width="20.28515625" style="20" customWidth="1"/>
    <col min="15383" max="15383" width="20.42578125" style="20" customWidth="1"/>
    <col min="15384" max="15384" width="20.28515625" style="20" customWidth="1"/>
    <col min="15385" max="15385" width="23.5703125" style="20" customWidth="1"/>
    <col min="15386" max="15386" width="20.7109375" style="20" customWidth="1"/>
    <col min="15387" max="15387" width="20.140625" style="20" customWidth="1"/>
    <col min="15388" max="15388" width="15.85546875" style="20" customWidth="1"/>
    <col min="15389" max="15389" width="23.140625" style="20" customWidth="1"/>
    <col min="15390" max="15390" width="14.85546875" style="20" customWidth="1"/>
    <col min="15391" max="15391" width="18.5703125" style="20" customWidth="1"/>
    <col min="15392" max="15392" width="12.7109375" style="20" customWidth="1"/>
    <col min="15393" max="15393" width="15.85546875" style="20" customWidth="1"/>
    <col min="15394" max="15394" width="18.140625" style="20" customWidth="1"/>
    <col min="15395" max="15395" width="17.140625" style="20" customWidth="1"/>
    <col min="15396" max="15396" width="16.28515625" style="20" customWidth="1"/>
    <col min="15397" max="15397" width="17" style="20" customWidth="1"/>
    <col min="15398" max="15398" width="16.28515625" style="20" customWidth="1"/>
    <col min="15399" max="15399" width="12.28515625" style="20" customWidth="1"/>
    <col min="15400" max="15400" width="15" style="20" customWidth="1"/>
    <col min="15401" max="15401" width="11.140625" style="20" customWidth="1"/>
    <col min="15402" max="15402" width="11.28515625" style="20" customWidth="1"/>
    <col min="15403" max="15404" width="9.140625" style="20" customWidth="1"/>
    <col min="15405" max="15405" width="7.5703125" style="20" customWidth="1"/>
    <col min="15406" max="15406" width="6.7109375" style="20" customWidth="1"/>
    <col min="15407" max="15407" width="9.7109375" style="20" customWidth="1"/>
    <col min="15408" max="15408" width="9.42578125" style="20" customWidth="1"/>
    <col min="15409" max="15410" width="9.140625" style="20"/>
    <col min="15411" max="15411" width="11.85546875" style="20" customWidth="1"/>
    <col min="15412" max="15413" width="11.140625" style="20" customWidth="1"/>
    <col min="15414" max="15414" width="10.85546875" style="20" customWidth="1"/>
    <col min="15415" max="15415" width="7.7109375" style="20" customWidth="1"/>
    <col min="15416" max="15416" width="6.28515625" style="20" customWidth="1"/>
    <col min="15417" max="15417" width="9.5703125" style="20" customWidth="1"/>
    <col min="15418" max="15420" width="9.140625" style="20"/>
    <col min="15421" max="15421" width="28.7109375" style="20" customWidth="1"/>
    <col min="15422" max="15430" width="9.140625" style="20"/>
    <col min="15431" max="15431" width="12.42578125" style="20" customWidth="1"/>
    <col min="15432" max="15432" width="6.7109375" style="20" customWidth="1"/>
    <col min="15433" max="15616" width="9.140625" style="20"/>
    <col min="15617" max="15617" width="4.28515625" style="20" customWidth="1"/>
    <col min="15618" max="15618" width="6.140625" style="20" customWidth="1"/>
    <col min="15619" max="15619" width="12" style="20" customWidth="1"/>
    <col min="15620" max="15620" width="13.7109375" style="20" customWidth="1"/>
    <col min="15621" max="15621" width="11.140625" style="20" customWidth="1"/>
    <col min="15622" max="15622" width="11.42578125" style="20" customWidth="1"/>
    <col min="15623" max="15623" width="9.85546875" style="20" customWidth="1"/>
    <col min="15624" max="15624" width="10" style="20" customWidth="1"/>
    <col min="15625" max="15625" width="9.7109375" style="20" customWidth="1"/>
    <col min="15626" max="15626" width="9" style="20" customWidth="1"/>
    <col min="15627" max="15627" width="8.42578125" style="20" customWidth="1"/>
    <col min="15628" max="15628" width="7.5703125" style="20" customWidth="1"/>
    <col min="15629" max="15629" width="9.42578125" style="20" customWidth="1"/>
    <col min="15630" max="15630" width="6.85546875" style="20" customWidth="1"/>
    <col min="15631" max="15631" width="8.5703125" style="20" customWidth="1"/>
    <col min="15632" max="15632" width="5" style="20" customWidth="1"/>
    <col min="15633" max="15633" width="6.42578125" style="20" customWidth="1"/>
    <col min="15634" max="15634" width="5.85546875" style="20" customWidth="1"/>
    <col min="15635" max="15635" width="24.42578125" style="20" customWidth="1"/>
    <col min="15636" max="15637" width="16.42578125" style="20" customWidth="1"/>
    <col min="15638" max="15638" width="20.28515625" style="20" customWidth="1"/>
    <col min="15639" max="15639" width="20.42578125" style="20" customWidth="1"/>
    <col min="15640" max="15640" width="20.28515625" style="20" customWidth="1"/>
    <col min="15641" max="15641" width="23.5703125" style="20" customWidth="1"/>
    <col min="15642" max="15642" width="20.7109375" style="20" customWidth="1"/>
    <col min="15643" max="15643" width="20.140625" style="20" customWidth="1"/>
    <col min="15644" max="15644" width="15.85546875" style="20" customWidth="1"/>
    <col min="15645" max="15645" width="23.140625" style="20" customWidth="1"/>
    <col min="15646" max="15646" width="14.85546875" style="20" customWidth="1"/>
    <col min="15647" max="15647" width="18.5703125" style="20" customWidth="1"/>
    <col min="15648" max="15648" width="12.7109375" style="20" customWidth="1"/>
    <col min="15649" max="15649" width="15.85546875" style="20" customWidth="1"/>
    <col min="15650" max="15650" width="18.140625" style="20" customWidth="1"/>
    <col min="15651" max="15651" width="17.140625" style="20" customWidth="1"/>
    <col min="15652" max="15652" width="16.28515625" style="20" customWidth="1"/>
    <col min="15653" max="15653" width="17" style="20" customWidth="1"/>
    <col min="15654" max="15654" width="16.28515625" style="20" customWidth="1"/>
    <col min="15655" max="15655" width="12.28515625" style="20" customWidth="1"/>
    <col min="15656" max="15656" width="15" style="20" customWidth="1"/>
    <col min="15657" max="15657" width="11.140625" style="20" customWidth="1"/>
    <col min="15658" max="15658" width="11.28515625" style="20" customWidth="1"/>
    <col min="15659" max="15660" width="9.140625" style="20" customWidth="1"/>
    <col min="15661" max="15661" width="7.5703125" style="20" customWidth="1"/>
    <col min="15662" max="15662" width="6.7109375" style="20" customWidth="1"/>
    <col min="15663" max="15663" width="9.7109375" style="20" customWidth="1"/>
    <col min="15664" max="15664" width="9.42578125" style="20" customWidth="1"/>
    <col min="15665" max="15666" width="9.140625" style="20"/>
    <col min="15667" max="15667" width="11.85546875" style="20" customWidth="1"/>
    <col min="15668" max="15669" width="11.140625" style="20" customWidth="1"/>
    <col min="15670" max="15670" width="10.85546875" style="20" customWidth="1"/>
    <col min="15671" max="15671" width="7.7109375" style="20" customWidth="1"/>
    <col min="15672" max="15672" width="6.28515625" style="20" customWidth="1"/>
    <col min="15673" max="15673" width="9.5703125" style="20" customWidth="1"/>
    <col min="15674" max="15676" width="9.140625" style="20"/>
    <col min="15677" max="15677" width="28.7109375" style="20" customWidth="1"/>
    <col min="15678" max="15686" width="9.140625" style="20"/>
    <col min="15687" max="15687" width="12.42578125" style="20" customWidth="1"/>
    <col min="15688" max="15688" width="6.7109375" style="20" customWidth="1"/>
    <col min="15689" max="15872" width="9.140625" style="20"/>
    <col min="15873" max="15873" width="4.28515625" style="20" customWidth="1"/>
    <col min="15874" max="15874" width="6.140625" style="20" customWidth="1"/>
    <col min="15875" max="15875" width="12" style="20" customWidth="1"/>
    <col min="15876" max="15876" width="13.7109375" style="20" customWidth="1"/>
    <col min="15877" max="15877" width="11.140625" style="20" customWidth="1"/>
    <col min="15878" max="15878" width="11.42578125" style="20" customWidth="1"/>
    <col min="15879" max="15879" width="9.85546875" style="20" customWidth="1"/>
    <col min="15880" max="15880" width="10" style="20" customWidth="1"/>
    <col min="15881" max="15881" width="9.7109375" style="20" customWidth="1"/>
    <col min="15882" max="15882" width="9" style="20" customWidth="1"/>
    <col min="15883" max="15883" width="8.42578125" style="20" customWidth="1"/>
    <col min="15884" max="15884" width="7.5703125" style="20" customWidth="1"/>
    <col min="15885" max="15885" width="9.42578125" style="20" customWidth="1"/>
    <col min="15886" max="15886" width="6.85546875" style="20" customWidth="1"/>
    <col min="15887" max="15887" width="8.5703125" style="20" customWidth="1"/>
    <col min="15888" max="15888" width="5" style="20" customWidth="1"/>
    <col min="15889" max="15889" width="6.42578125" style="20" customWidth="1"/>
    <col min="15890" max="15890" width="5.85546875" style="20" customWidth="1"/>
    <col min="15891" max="15891" width="24.42578125" style="20" customWidth="1"/>
    <col min="15892" max="15893" width="16.42578125" style="20" customWidth="1"/>
    <col min="15894" max="15894" width="20.28515625" style="20" customWidth="1"/>
    <col min="15895" max="15895" width="20.42578125" style="20" customWidth="1"/>
    <col min="15896" max="15896" width="20.28515625" style="20" customWidth="1"/>
    <col min="15897" max="15897" width="23.5703125" style="20" customWidth="1"/>
    <col min="15898" max="15898" width="20.7109375" style="20" customWidth="1"/>
    <col min="15899" max="15899" width="20.140625" style="20" customWidth="1"/>
    <col min="15900" max="15900" width="15.85546875" style="20" customWidth="1"/>
    <col min="15901" max="15901" width="23.140625" style="20" customWidth="1"/>
    <col min="15902" max="15902" width="14.85546875" style="20" customWidth="1"/>
    <col min="15903" max="15903" width="18.5703125" style="20" customWidth="1"/>
    <col min="15904" max="15904" width="12.7109375" style="20" customWidth="1"/>
    <col min="15905" max="15905" width="15.85546875" style="20" customWidth="1"/>
    <col min="15906" max="15906" width="18.140625" style="20" customWidth="1"/>
    <col min="15907" max="15907" width="17.140625" style="20" customWidth="1"/>
    <col min="15908" max="15908" width="16.28515625" style="20" customWidth="1"/>
    <col min="15909" max="15909" width="17" style="20" customWidth="1"/>
    <col min="15910" max="15910" width="16.28515625" style="20" customWidth="1"/>
    <col min="15911" max="15911" width="12.28515625" style="20" customWidth="1"/>
    <col min="15912" max="15912" width="15" style="20" customWidth="1"/>
    <col min="15913" max="15913" width="11.140625" style="20" customWidth="1"/>
    <col min="15914" max="15914" width="11.28515625" style="20" customWidth="1"/>
    <col min="15915" max="15916" width="9.140625" style="20" customWidth="1"/>
    <col min="15917" max="15917" width="7.5703125" style="20" customWidth="1"/>
    <col min="15918" max="15918" width="6.7109375" style="20" customWidth="1"/>
    <col min="15919" max="15919" width="9.7109375" style="20" customWidth="1"/>
    <col min="15920" max="15920" width="9.42578125" style="20" customWidth="1"/>
    <col min="15921" max="15922" width="9.140625" style="20"/>
    <col min="15923" max="15923" width="11.85546875" style="20" customWidth="1"/>
    <col min="15924" max="15925" width="11.140625" style="20" customWidth="1"/>
    <col min="15926" max="15926" width="10.85546875" style="20" customWidth="1"/>
    <col min="15927" max="15927" width="7.7109375" style="20" customWidth="1"/>
    <col min="15928" max="15928" width="6.28515625" style="20" customWidth="1"/>
    <col min="15929" max="15929" width="9.5703125" style="20" customWidth="1"/>
    <col min="15930" max="15932" width="9.140625" style="20"/>
    <col min="15933" max="15933" width="28.7109375" style="20" customWidth="1"/>
    <col min="15934" max="15942" width="9.140625" style="20"/>
    <col min="15943" max="15943" width="12.42578125" style="20" customWidth="1"/>
    <col min="15944" max="15944" width="6.7109375" style="20" customWidth="1"/>
    <col min="15945" max="16128" width="9.140625" style="20"/>
    <col min="16129" max="16129" width="4.28515625" style="20" customWidth="1"/>
    <col min="16130" max="16130" width="6.140625" style="20" customWidth="1"/>
    <col min="16131" max="16131" width="12" style="20" customWidth="1"/>
    <col min="16132" max="16132" width="13.7109375" style="20" customWidth="1"/>
    <col min="16133" max="16133" width="11.140625" style="20" customWidth="1"/>
    <col min="16134" max="16134" width="11.42578125" style="20" customWidth="1"/>
    <col min="16135" max="16135" width="9.85546875" style="20" customWidth="1"/>
    <col min="16136" max="16136" width="10" style="20" customWidth="1"/>
    <col min="16137" max="16137" width="9.7109375" style="20" customWidth="1"/>
    <col min="16138" max="16138" width="9" style="20" customWidth="1"/>
    <col min="16139" max="16139" width="8.42578125" style="20" customWidth="1"/>
    <col min="16140" max="16140" width="7.5703125" style="20" customWidth="1"/>
    <col min="16141" max="16141" width="9.42578125" style="20" customWidth="1"/>
    <col min="16142" max="16142" width="6.85546875" style="20" customWidth="1"/>
    <col min="16143" max="16143" width="8.5703125" style="20" customWidth="1"/>
    <col min="16144" max="16144" width="5" style="20" customWidth="1"/>
    <col min="16145" max="16145" width="6.42578125" style="20" customWidth="1"/>
    <col min="16146" max="16146" width="5.85546875" style="20" customWidth="1"/>
    <col min="16147" max="16147" width="24.42578125" style="20" customWidth="1"/>
    <col min="16148" max="16149" width="16.42578125" style="20" customWidth="1"/>
    <col min="16150" max="16150" width="20.28515625" style="20" customWidth="1"/>
    <col min="16151" max="16151" width="20.42578125" style="20" customWidth="1"/>
    <col min="16152" max="16152" width="20.28515625" style="20" customWidth="1"/>
    <col min="16153" max="16153" width="23.5703125" style="20" customWidth="1"/>
    <col min="16154" max="16154" width="20.7109375" style="20" customWidth="1"/>
    <col min="16155" max="16155" width="20.140625" style="20" customWidth="1"/>
    <col min="16156" max="16156" width="15.85546875" style="20" customWidth="1"/>
    <col min="16157" max="16157" width="23.140625" style="20" customWidth="1"/>
    <col min="16158" max="16158" width="14.85546875" style="20" customWidth="1"/>
    <col min="16159" max="16159" width="18.5703125" style="20" customWidth="1"/>
    <col min="16160" max="16160" width="12.7109375" style="20" customWidth="1"/>
    <col min="16161" max="16161" width="15.85546875" style="20" customWidth="1"/>
    <col min="16162" max="16162" width="18.140625" style="20" customWidth="1"/>
    <col min="16163" max="16163" width="17.140625" style="20" customWidth="1"/>
    <col min="16164" max="16164" width="16.28515625" style="20" customWidth="1"/>
    <col min="16165" max="16165" width="17" style="20" customWidth="1"/>
    <col min="16166" max="16166" width="16.28515625" style="20" customWidth="1"/>
    <col min="16167" max="16167" width="12.28515625" style="20" customWidth="1"/>
    <col min="16168" max="16168" width="15" style="20" customWidth="1"/>
    <col min="16169" max="16169" width="11.140625" style="20" customWidth="1"/>
    <col min="16170" max="16170" width="11.28515625" style="20" customWidth="1"/>
    <col min="16171" max="16172" width="9.140625" style="20" customWidth="1"/>
    <col min="16173" max="16173" width="7.5703125" style="20" customWidth="1"/>
    <col min="16174" max="16174" width="6.7109375" style="20" customWidth="1"/>
    <col min="16175" max="16175" width="9.7109375" style="20" customWidth="1"/>
    <col min="16176" max="16176" width="9.42578125" style="20" customWidth="1"/>
    <col min="16177" max="16178" width="9.140625" style="20"/>
    <col min="16179" max="16179" width="11.85546875" style="20" customWidth="1"/>
    <col min="16180" max="16181" width="11.140625" style="20" customWidth="1"/>
    <col min="16182" max="16182" width="10.85546875" style="20" customWidth="1"/>
    <col min="16183" max="16183" width="7.7109375" style="20" customWidth="1"/>
    <col min="16184" max="16184" width="6.28515625" style="20" customWidth="1"/>
    <col min="16185" max="16185" width="9.5703125" style="20" customWidth="1"/>
    <col min="16186" max="16188" width="9.140625" style="20"/>
    <col min="16189" max="16189" width="28.7109375" style="20" customWidth="1"/>
    <col min="16190" max="16198" width="9.140625" style="20"/>
    <col min="16199" max="16199" width="12.42578125" style="20" customWidth="1"/>
    <col min="16200" max="16200" width="6.7109375" style="20" customWidth="1"/>
    <col min="16201" max="16384" width="9.140625" style="20"/>
  </cols>
  <sheetData>
    <row r="1" spans="2:63" s="184" customFormat="1" ht="34.9" customHeight="1">
      <c r="T1" s="189"/>
      <c r="U1" s="189"/>
      <c r="V1" s="318">
        <v>31885924</v>
      </c>
      <c r="W1" s="319">
        <v>1</v>
      </c>
      <c r="X1" s="316">
        <v>195</v>
      </c>
      <c r="Y1" s="316">
        <v>45</v>
      </c>
      <c r="Z1" s="316">
        <v>310</v>
      </c>
      <c r="AA1" s="320">
        <f>(X1*X1-Y1*Y1)*2.11*Z1/1000000</f>
        <v>23.547599999999999</v>
      </c>
      <c r="AB1" s="317" t="str">
        <f>V1&amp;"_"&amp;W1</f>
        <v>31885924_1</v>
      </c>
      <c r="AC1" s="184" t="e">
        <f>VLOOKUP(AB1,#REF!,46,0)</f>
        <v>#REF!</v>
      </c>
    </row>
    <row r="2" spans="2:63" ht="34.9" customHeight="1">
      <c r="B2" s="880" t="s">
        <v>246</v>
      </c>
      <c r="C2" s="880"/>
      <c r="D2" s="880"/>
      <c r="E2" s="880"/>
      <c r="F2" s="880"/>
      <c r="G2" s="880"/>
      <c r="H2" s="880"/>
      <c r="I2" s="880"/>
      <c r="J2" s="880"/>
      <c r="K2" s="880"/>
      <c r="L2" s="880"/>
      <c r="M2" s="880"/>
      <c r="N2" s="880"/>
      <c r="O2" s="880"/>
      <c r="P2" s="880"/>
      <c r="Q2" s="880"/>
      <c r="R2" s="880"/>
      <c r="S2" s="1"/>
      <c r="T2" s="276"/>
      <c r="U2" s="276"/>
      <c r="AA2" s="3" t="s">
        <v>64</v>
      </c>
      <c r="AC2" s="324" t="e">
        <f>VLOOKUP(AB1,#REF!,16,0)</f>
        <v>#REF!</v>
      </c>
      <c r="AE2" s="1139" t="s">
        <v>63</v>
      </c>
      <c r="AF2" s="1139"/>
      <c r="AG2" s="1139"/>
      <c r="AH2" s="1139"/>
      <c r="AI2" s="1139"/>
      <c r="AJ2" s="1139"/>
      <c r="AK2" s="1139"/>
      <c r="AL2" s="1139"/>
      <c r="AM2" s="1139"/>
      <c r="AN2" s="1139"/>
      <c r="AO2" s="1139"/>
      <c r="AP2" s="1139"/>
      <c r="AQ2" s="8"/>
      <c r="AR2" s="8"/>
      <c r="AS2" s="1277" t="s">
        <v>247</v>
      </c>
      <c r="AT2" s="1277"/>
      <c r="AU2" s="1277"/>
      <c r="AV2" s="1277"/>
      <c r="AW2" s="1277"/>
      <c r="AX2" s="1277"/>
      <c r="AY2" s="1277"/>
      <c r="AZ2" s="1277"/>
      <c r="BA2" s="1277"/>
      <c r="BB2" s="1277"/>
      <c r="BC2" s="1277"/>
      <c r="BD2" s="1277"/>
      <c r="BE2" s="1277"/>
      <c r="BF2" s="1277"/>
      <c r="BG2" s="1277"/>
      <c r="BH2" s="1277"/>
      <c r="BI2" s="1277"/>
      <c r="BJ2" s="8"/>
      <c r="BK2" s="8"/>
    </row>
    <row r="3" spans="2:63" ht="34.9" customHeight="1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824" t="s">
        <v>248</v>
      </c>
      <c r="R3" s="824"/>
      <c r="S3" s="824"/>
      <c r="T3" s="276"/>
      <c r="U3" s="276"/>
      <c r="V3" s="951"/>
      <c r="W3" s="951"/>
      <c r="X3" s="3"/>
      <c r="Y3" s="3"/>
      <c r="AE3" s="1254" t="s">
        <v>18</v>
      </c>
      <c r="AF3" s="1254"/>
      <c r="AG3" s="216"/>
      <c r="AH3" s="216"/>
      <c r="AI3" s="216"/>
      <c r="AJ3" s="216"/>
      <c r="AK3" s="216" t="s">
        <v>17</v>
      </c>
      <c r="AM3" s="216"/>
      <c r="AN3" s="298"/>
      <c r="AO3" s="1278"/>
      <c r="AP3" s="1278"/>
      <c r="AQ3" s="4"/>
      <c r="AR3" s="4"/>
      <c r="AS3" s="805"/>
      <c r="AT3" s="805"/>
      <c r="AU3" s="805"/>
      <c r="AV3" s="805"/>
      <c r="AW3" s="805"/>
      <c r="AX3" s="805"/>
      <c r="AY3" s="805"/>
      <c r="AZ3" s="805"/>
      <c r="BA3" s="805"/>
      <c r="BB3" s="805"/>
      <c r="BC3" s="805"/>
      <c r="BD3" s="805"/>
      <c r="BE3" s="805"/>
      <c r="BF3" s="805"/>
      <c r="BG3" s="805"/>
      <c r="BH3" s="805"/>
      <c r="BI3" s="805"/>
      <c r="BJ3" s="29"/>
      <c r="BK3" s="29"/>
    </row>
    <row r="4" spans="2:63" ht="33.75" customHeight="1">
      <c r="B4" s="853" t="s">
        <v>5</v>
      </c>
      <c r="C4" s="853"/>
      <c r="D4" s="247" t="s">
        <v>6</v>
      </c>
      <c r="E4" s="908" t="s">
        <v>24</v>
      </c>
      <c r="F4" s="908"/>
      <c r="G4" s="909" t="s">
        <v>25</v>
      </c>
      <c r="H4" s="909"/>
      <c r="I4" s="910" t="s">
        <v>40</v>
      </c>
      <c r="J4" s="911"/>
      <c r="K4" s="912"/>
      <c r="L4" s="910" t="s">
        <v>207</v>
      </c>
      <c r="M4" s="911"/>
      <c r="N4" s="911"/>
      <c r="O4" s="911"/>
      <c r="P4" s="912"/>
      <c r="Q4" s="910" t="s">
        <v>7</v>
      </c>
      <c r="R4" s="911"/>
      <c r="S4" s="912"/>
      <c r="T4" s="276"/>
      <c r="U4" s="276"/>
      <c r="V4" s="951"/>
      <c r="W4" s="951"/>
      <c r="X4" s="951"/>
      <c r="Y4" s="3"/>
      <c r="AE4" s="1276" t="s">
        <v>59</v>
      </c>
      <c r="AF4" s="1276"/>
      <c r="AG4" s="1276"/>
      <c r="AH4" s="285"/>
      <c r="AI4" s="285"/>
      <c r="AJ4" s="285"/>
      <c r="AK4" s="1276" t="s">
        <v>176</v>
      </c>
      <c r="AL4" s="1276"/>
      <c r="AM4" s="1276"/>
      <c r="AN4" s="919"/>
      <c r="AO4" s="919"/>
      <c r="AP4" s="919"/>
      <c r="AQ4" s="292"/>
      <c r="AR4" s="292"/>
      <c r="AS4" s="805"/>
      <c r="AT4" s="805"/>
      <c r="AU4" s="805"/>
      <c r="AV4" s="805"/>
      <c r="AW4" s="805"/>
      <c r="AX4" s="805"/>
      <c r="AY4" s="805"/>
      <c r="AZ4" s="805"/>
      <c r="BA4" s="805"/>
      <c r="BB4" s="805"/>
      <c r="BC4" s="805"/>
      <c r="BD4" s="805"/>
      <c r="BE4" s="805"/>
      <c r="BF4" s="805"/>
      <c r="BG4" s="805"/>
      <c r="BH4" s="805"/>
      <c r="BI4" s="805"/>
      <c r="BJ4" s="29"/>
      <c r="BK4" s="29"/>
    </row>
    <row r="5" spans="2:63" ht="33.75" customHeight="1">
      <c r="B5" s="847"/>
      <c r="C5" s="847"/>
      <c r="D5" s="7"/>
      <c r="E5" s="902"/>
      <c r="F5" s="903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276"/>
      <c r="U5" s="276"/>
      <c r="V5" s="284"/>
      <c r="W5" s="284"/>
      <c r="X5" s="284"/>
      <c r="Y5" s="3"/>
      <c r="AE5" s="1276" t="s">
        <v>127</v>
      </c>
      <c r="AF5" s="1276"/>
      <c r="AG5" s="285"/>
      <c r="AH5" s="285"/>
      <c r="AI5" s="285"/>
      <c r="AJ5" s="285"/>
      <c r="AK5" s="1276" t="s">
        <v>45</v>
      </c>
      <c r="AL5" s="1276"/>
      <c r="AM5" s="1276"/>
      <c r="AN5" s="283"/>
      <c r="AO5" s="283"/>
      <c r="AP5" s="283"/>
      <c r="AQ5" s="292"/>
      <c r="AR5" s="292"/>
      <c r="AS5" s="836"/>
      <c r="AT5" s="836"/>
      <c r="AU5" s="836"/>
      <c r="AV5" s="836"/>
      <c r="AW5" s="836"/>
      <c r="AX5" s="836"/>
      <c r="AY5" s="836"/>
      <c r="AZ5" s="836"/>
      <c r="BA5" s="836"/>
      <c r="BB5" s="836"/>
      <c r="BC5" s="836"/>
      <c r="BD5" s="836"/>
      <c r="BE5" s="836"/>
      <c r="BF5" s="836"/>
      <c r="BG5" s="836"/>
      <c r="BH5" s="836"/>
      <c r="BI5" s="836"/>
      <c r="BJ5" s="29"/>
      <c r="BK5" s="29"/>
    </row>
    <row r="6" spans="2:63" ht="34.9" customHeight="1">
      <c r="B6" s="847"/>
      <c r="C6" s="847"/>
      <c r="D6" s="7"/>
      <c r="E6" s="902"/>
      <c r="F6" s="903"/>
      <c r="G6" s="900"/>
      <c r="H6" s="900"/>
      <c r="I6" s="900"/>
      <c r="J6" s="900"/>
      <c r="K6" s="900"/>
      <c r="L6" s="900"/>
      <c r="M6" s="900"/>
      <c r="N6" s="900"/>
      <c r="O6" s="900"/>
      <c r="P6" s="900"/>
      <c r="Q6" s="900"/>
      <c r="R6" s="900"/>
      <c r="S6" s="900"/>
      <c r="T6" s="276"/>
      <c r="U6" s="276"/>
      <c r="X6" s="77"/>
      <c r="Y6" s="77" t="e">
        <f>VLOOKUP(AB1,#REF!,84,0)</f>
        <v>#REF!</v>
      </c>
      <c r="Z6" s="77"/>
      <c r="AA6" s="1274" t="str">
        <f>IF(X8="РТ-Техприемка","печать РТ приемки"," ")</f>
        <v xml:space="preserve"> </v>
      </c>
      <c r="AB6" s="1274" t="e">
        <f>IF(AM6="Да","закрыта",IF(ISNA(VLOOKUP(#REF!,[1]Пролеживаемость!$A:$C,2,0)),"",VLOOKUP(#REF!,[1]Пролеживаемость!$A:$C,2,0)))</f>
        <v>#REF!</v>
      </c>
      <c r="AC6" s="1274" t="e">
        <f>IF(AN6="Да","закрыта",IF(ISNA(VLOOKUP(#REF!,[1]Пролеживаемость!$A:$C,2,0)),"",VLOOKUP(#REF!,[1]Пролеживаемость!$A:$C,2,0)))</f>
        <v>#REF!</v>
      </c>
      <c r="AD6" s="299"/>
      <c r="AE6" s="1275" t="s">
        <v>19</v>
      </c>
      <c r="AF6" s="1275"/>
      <c r="AG6" s="916"/>
      <c r="AH6" s="916"/>
      <c r="AI6" s="919"/>
      <c r="AJ6" s="919"/>
      <c r="AK6" s="919"/>
      <c r="AL6" s="874"/>
      <c r="AM6" s="874"/>
      <c r="AN6" s="919"/>
      <c r="AO6" s="919"/>
      <c r="AP6" s="919"/>
      <c r="AQ6" s="292"/>
      <c r="AR6" s="292"/>
      <c r="AS6" s="805"/>
      <c r="AT6" s="805"/>
      <c r="AU6" s="805"/>
      <c r="AV6" s="805"/>
      <c r="AW6" s="805"/>
      <c r="AX6" s="805"/>
      <c r="AY6" s="805"/>
      <c r="AZ6" s="805"/>
      <c r="BA6" s="805"/>
      <c r="BB6" s="805"/>
      <c r="BC6" s="805"/>
      <c r="BD6" s="805"/>
      <c r="BE6" s="805"/>
      <c r="BF6" s="805"/>
      <c r="BG6" s="805"/>
      <c r="BH6" s="805"/>
      <c r="BI6" s="805"/>
      <c r="BJ6" s="8"/>
      <c r="BK6" s="8"/>
    </row>
    <row r="7" spans="2:63" ht="35.25" customHeight="1">
      <c r="B7" s="849"/>
      <c r="C7" s="849"/>
      <c r="D7" s="30"/>
      <c r="E7" s="893"/>
      <c r="F7" s="894"/>
      <c r="G7" s="849"/>
      <c r="H7" s="849"/>
      <c r="I7" s="849"/>
      <c r="J7" s="849"/>
      <c r="K7" s="849"/>
      <c r="L7" s="849"/>
      <c r="M7" s="849"/>
      <c r="N7" s="849"/>
      <c r="O7" s="849"/>
      <c r="P7" s="849"/>
      <c r="Q7" s="849"/>
      <c r="R7" s="849"/>
      <c r="S7" s="849"/>
      <c r="T7" s="276"/>
      <c r="U7" s="276"/>
      <c r="X7" s="77"/>
      <c r="Y7" s="77"/>
      <c r="Z7" s="77"/>
      <c r="AA7" s="299"/>
      <c r="AB7" s="299"/>
      <c r="AC7" s="299"/>
      <c r="AD7" s="299"/>
      <c r="AE7" s="300"/>
      <c r="AF7" s="300"/>
      <c r="AG7" s="300"/>
      <c r="AH7" s="300"/>
      <c r="AI7" s="300"/>
      <c r="AJ7" s="300"/>
      <c r="AK7" s="300"/>
      <c r="AL7" s="300"/>
      <c r="AM7" s="300"/>
      <c r="AN7" s="873" t="s">
        <v>97</v>
      </c>
      <c r="AO7" s="873"/>
      <c r="AP7" s="873"/>
      <c r="AQ7" s="292"/>
      <c r="AR7" s="292"/>
      <c r="AS7" s="805"/>
      <c r="AT7" s="805"/>
      <c r="AU7" s="805"/>
      <c r="AV7" s="805"/>
      <c r="AW7" s="805"/>
      <c r="AX7" s="805"/>
      <c r="AY7" s="805"/>
      <c r="AZ7" s="805"/>
      <c r="BA7" s="805"/>
      <c r="BB7" s="805"/>
      <c r="BC7" s="805"/>
      <c r="BD7" s="805"/>
      <c r="BE7" s="805"/>
      <c r="BF7" s="805"/>
      <c r="BG7" s="805"/>
      <c r="BH7" s="805"/>
      <c r="BI7" s="805"/>
      <c r="BJ7" s="8"/>
      <c r="BK7" s="8"/>
    </row>
    <row r="8" spans="2:63" ht="34.9" customHeight="1">
      <c r="B8" s="849"/>
      <c r="C8" s="849"/>
      <c r="D8" s="30"/>
      <c r="E8" s="893"/>
      <c r="F8" s="894"/>
      <c r="G8" s="849"/>
      <c r="H8" s="849"/>
      <c r="I8" s="849"/>
      <c r="J8" s="849"/>
      <c r="K8" s="849"/>
      <c r="L8" s="849"/>
      <c r="M8" s="849"/>
      <c r="N8" s="849"/>
      <c r="O8" s="849"/>
      <c r="P8" s="849"/>
      <c r="Q8" s="849"/>
      <c r="R8" s="849"/>
      <c r="S8" s="849"/>
      <c r="T8" s="276"/>
      <c r="U8" s="276"/>
      <c r="V8" s="967" t="s">
        <v>15</v>
      </c>
      <c r="W8" s="967"/>
      <c r="X8" s="1046"/>
      <c r="Y8" s="1046"/>
      <c r="Z8" s="105" t="e">
        <f>VLOOKUP(AB1,#REF!,33,0)</f>
        <v>#REF!</v>
      </c>
      <c r="AA8" s="295" t="e">
        <f>VLOOKUP(AB1,#REF!,38,0)</f>
        <v>#REF!</v>
      </c>
      <c r="AB8" s="295"/>
      <c r="AC8" s="295" t="e">
        <f>VLOOKUP(AB1,#REF!,74,0)</f>
        <v>#REF!</v>
      </c>
      <c r="AD8" s="301"/>
      <c r="AE8" s="1133" t="s">
        <v>5</v>
      </c>
      <c r="AF8" s="1133" t="s">
        <v>6</v>
      </c>
      <c r="AG8" s="1133" t="s">
        <v>42</v>
      </c>
      <c r="AH8" s="1133" t="s">
        <v>43</v>
      </c>
      <c r="AI8" s="1133" t="s">
        <v>41</v>
      </c>
      <c r="AJ8" s="1272" t="s">
        <v>29</v>
      </c>
      <c r="AK8" s="1273"/>
      <c r="AL8" s="1161" t="s">
        <v>249</v>
      </c>
      <c r="AM8" s="1162"/>
      <c r="AN8" s="1163"/>
      <c r="AO8" s="1161" t="s">
        <v>250</v>
      </c>
      <c r="AP8" s="1163"/>
      <c r="AQ8" s="8"/>
      <c r="AR8" s="8"/>
      <c r="AS8" s="805"/>
      <c r="AT8" s="805"/>
      <c r="AU8" s="805"/>
      <c r="AV8" s="805"/>
      <c r="AW8" s="805"/>
      <c r="AX8" s="805"/>
      <c r="AY8" s="805"/>
      <c r="AZ8" s="805"/>
      <c r="BA8" s="805"/>
      <c r="BB8" s="805"/>
      <c r="BC8" s="805"/>
      <c r="BD8" s="805"/>
      <c r="BE8" s="805"/>
      <c r="BF8" s="805"/>
      <c r="BG8" s="805"/>
      <c r="BH8" s="805"/>
      <c r="BI8" s="805"/>
      <c r="BJ8" s="8"/>
      <c r="BK8" s="8"/>
    </row>
    <row r="9" spans="2:63" ht="34.9" customHeight="1">
      <c r="B9" s="847"/>
      <c r="C9" s="847"/>
      <c r="D9" s="22"/>
      <c r="E9" s="891"/>
      <c r="F9" s="892"/>
      <c r="G9" s="847"/>
      <c r="H9" s="847"/>
      <c r="I9" s="847"/>
      <c r="J9" s="847"/>
      <c r="K9" s="847"/>
      <c r="L9" s="847"/>
      <c r="M9" s="847"/>
      <c r="N9" s="847"/>
      <c r="O9" s="847"/>
      <c r="P9" s="847"/>
      <c r="Q9" s="847"/>
      <c r="R9" s="847"/>
      <c r="S9" s="847"/>
      <c r="T9" s="276"/>
      <c r="U9" s="276"/>
      <c r="V9" s="350"/>
      <c r="W9" s="929" t="e">
        <f>IF(VLOOKUP(AB1,#REF!,118,0)="MP","приемка по правилам морского регистра",IF(VLOOKUP(AB1,#REF!,118,0)="PP","приемка по правилам речного регистра"," "))</f>
        <v>#REF!</v>
      </c>
      <c r="X9" s="929"/>
      <c r="Y9" s="916"/>
      <c r="Z9" s="929"/>
      <c r="AA9" s="929"/>
      <c r="AB9" s="929"/>
      <c r="AC9" s="350"/>
      <c r="AD9" s="293"/>
      <c r="AE9" s="1134"/>
      <c r="AF9" s="1134"/>
      <c r="AG9" s="1134"/>
      <c r="AH9" s="1134"/>
      <c r="AI9" s="1134"/>
      <c r="AJ9" s="280" t="s">
        <v>75</v>
      </c>
      <c r="AK9" s="280" t="s">
        <v>119</v>
      </c>
      <c r="AL9" s="1164"/>
      <c r="AM9" s="1165"/>
      <c r="AN9" s="1166"/>
      <c r="AO9" s="1164"/>
      <c r="AP9" s="1166"/>
      <c r="AQ9" s="8"/>
      <c r="AR9" s="8"/>
      <c r="AS9" s="805"/>
      <c r="AT9" s="805"/>
      <c r="AU9" s="805"/>
      <c r="AV9" s="805"/>
      <c r="AW9" s="805"/>
      <c r="AX9" s="805"/>
      <c r="AY9" s="805"/>
      <c r="AZ9" s="805"/>
      <c r="BA9" s="805"/>
      <c r="BB9" s="805"/>
      <c r="BC9" s="805"/>
      <c r="BD9" s="805"/>
      <c r="BE9" s="805"/>
      <c r="BF9" s="805"/>
      <c r="BG9" s="805"/>
      <c r="BH9" s="805"/>
      <c r="BI9" s="805"/>
      <c r="BJ9" s="8"/>
      <c r="BK9" s="8"/>
    </row>
    <row r="10" spans="2:63" ht="34.5" customHeight="1">
      <c r="B10" s="880" t="s">
        <v>251</v>
      </c>
      <c r="C10" s="880"/>
      <c r="D10" s="880"/>
      <c r="E10" s="880"/>
      <c r="F10" s="880"/>
      <c r="G10" s="880"/>
      <c r="H10" s="880"/>
      <c r="I10" s="880"/>
      <c r="J10" s="880"/>
      <c r="K10" s="880"/>
      <c r="L10" s="880"/>
      <c r="M10" s="880"/>
      <c r="N10" s="880"/>
      <c r="O10" s="880"/>
      <c r="P10" s="880"/>
      <c r="Q10" s="880"/>
      <c r="R10" s="880"/>
      <c r="S10" s="1"/>
      <c r="T10" s="276"/>
      <c r="U10" s="276"/>
      <c r="V10" s="838" t="e">
        <f>VLOOKUP(AB1,#REF!,115,0)</f>
        <v>#REF!</v>
      </c>
      <c r="W10" s="838"/>
      <c r="X10" s="838"/>
      <c r="Y10" s="838"/>
      <c r="Z10" s="838"/>
      <c r="AA10" s="838"/>
      <c r="AB10" s="838"/>
      <c r="AC10" s="838"/>
      <c r="AD10" s="279"/>
      <c r="AE10" s="240"/>
      <c r="AF10" s="240"/>
      <c r="AG10" s="240"/>
      <c r="AH10" s="240"/>
      <c r="AI10" s="240"/>
      <c r="AJ10" s="240"/>
      <c r="AK10" s="240"/>
      <c r="AL10" s="1268"/>
      <c r="AM10" s="1269"/>
      <c r="AN10" s="1270"/>
      <c r="AO10" s="952"/>
      <c r="AP10" s="878"/>
      <c r="AQ10" s="8"/>
      <c r="AR10" s="8"/>
      <c r="AS10" s="805"/>
      <c r="AT10" s="805"/>
      <c r="AU10" s="805"/>
      <c r="AV10" s="805"/>
      <c r="AW10" s="805"/>
      <c r="AX10" s="805"/>
      <c r="AY10" s="805"/>
      <c r="AZ10" s="805"/>
      <c r="BA10" s="805"/>
      <c r="BB10" s="805"/>
      <c r="BC10" s="805"/>
      <c r="BD10" s="805"/>
      <c r="BE10" s="805"/>
      <c r="BF10" s="805"/>
      <c r="BG10" s="805"/>
      <c r="BH10" s="805"/>
      <c r="BI10" s="805"/>
      <c r="BJ10" s="8"/>
      <c r="BK10" s="8"/>
    </row>
    <row r="11" spans="2:63" ht="34.9" customHeight="1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824" t="s">
        <v>252</v>
      </c>
      <c r="R11" s="824"/>
      <c r="S11" s="824"/>
      <c r="T11" s="276"/>
      <c r="U11" s="276"/>
      <c r="V11" s="241" t="s">
        <v>0</v>
      </c>
      <c r="W11" s="1024" t="s">
        <v>1</v>
      </c>
      <c r="X11" s="1025"/>
      <c r="Y11" s="1026"/>
      <c r="Z11" s="1024"/>
      <c r="AA11" s="1025"/>
      <c r="AB11" s="1025"/>
      <c r="AC11" s="1026"/>
      <c r="AD11" s="302"/>
      <c r="AE11" s="240"/>
      <c r="AF11" s="240"/>
      <c r="AG11" s="240"/>
      <c r="AH11" s="240"/>
      <c r="AI11" s="240"/>
      <c r="AJ11" s="240"/>
      <c r="AK11" s="240"/>
      <c r="AL11" s="1268"/>
      <c r="AM11" s="1269"/>
      <c r="AN11" s="1270"/>
      <c r="AO11" s="952"/>
      <c r="AP11" s="878"/>
      <c r="AQ11" s="8"/>
      <c r="AR11" s="8"/>
      <c r="AS11" s="805"/>
      <c r="AT11" s="805"/>
      <c r="AU11" s="805"/>
      <c r="AV11" s="805"/>
      <c r="AW11" s="805"/>
      <c r="AX11" s="805"/>
      <c r="AY11" s="805"/>
      <c r="AZ11" s="805"/>
      <c r="BA11" s="805"/>
      <c r="BB11" s="805"/>
      <c r="BC11" s="805"/>
      <c r="BD11" s="805"/>
      <c r="BE11" s="805"/>
      <c r="BF11" s="805"/>
      <c r="BG11" s="805"/>
      <c r="BH11" s="805"/>
      <c r="BI11" s="805"/>
      <c r="BJ11" s="8"/>
      <c r="BK11" s="8"/>
    </row>
    <row r="12" spans="2:63" ht="34.9" customHeight="1">
      <c r="B12" s="853" t="s">
        <v>5</v>
      </c>
      <c r="C12" s="853"/>
      <c r="D12" s="47" t="s">
        <v>6</v>
      </c>
      <c r="E12" s="853" t="s">
        <v>13</v>
      </c>
      <c r="F12" s="853"/>
      <c r="G12" s="853" t="s">
        <v>253</v>
      </c>
      <c r="H12" s="853"/>
      <c r="I12" s="853"/>
      <c r="J12" s="853"/>
      <c r="K12" s="853"/>
      <c r="L12" s="853"/>
      <c r="M12" s="853"/>
      <c r="N12" s="853"/>
      <c r="O12" s="853"/>
      <c r="P12" s="853"/>
      <c r="Q12" s="855" t="s">
        <v>254</v>
      </c>
      <c r="R12" s="855"/>
      <c r="S12" s="855"/>
      <c r="T12" s="276"/>
      <c r="U12" s="276"/>
      <c r="V12" s="243">
        <v>3</v>
      </c>
      <c r="W12" s="934" t="e">
        <f>VLOOKUP(AB1,#REF!,3,0)</f>
        <v>#REF!</v>
      </c>
      <c r="X12" s="929"/>
      <c r="Y12" s="935"/>
      <c r="Z12" s="934"/>
      <c r="AA12" s="929"/>
      <c r="AB12" s="929"/>
      <c r="AC12" s="935"/>
      <c r="AD12" s="291"/>
      <c r="AE12" s="240"/>
      <c r="AF12" s="240"/>
      <c r="AG12" s="240"/>
      <c r="AH12" s="240"/>
      <c r="AI12" s="240"/>
      <c r="AJ12" s="240"/>
      <c r="AK12" s="240"/>
      <c r="AL12" s="1268"/>
      <c r="AM12" s="1269"/>
      <c r="AN12" s="1270"/>
      <c r="AO12" s="952"/>
      <c r="AP12" s="878"/>
      <c r="AQ12" s="8"/>
      <c r="AR12" s="8"/>
      <c r="AS12" s="805"/>
      <c r="AT12" s="805"/>
      <c r="AU12" s="805"/>
      <c r="AV12" s="805"/>
      <c r="AW12" s="805"/>
      <c r="AX12" s="805"/>
      <c r="AY12" s="805"/>
      <c r="AZ12" s="805"/>
      <c r="BA12" s="805"/>
      <c r="BB12" s="805"/>
      <c r="BC12" s="805"/>
      <c r="BD12" s="805"/>
      <c r="BE12" s="805"/>
      <c r="BF12" s="805"/>
      <c r="BG12" s="805"/>
      <c r="BH12" s="805"/>
      <c r="BI12" s="805"/>
      <c r="BJ12" s="21"/>
      <c r="BK12" s="8"/>
    </row>
    <row r="13" spans="2:63" ht="34.9" customHeight="1">
      <c r="B13" s="847"/>
      <c r="C13" s="847"/>
      <c r="D13" s="22"/>
      <c r="E13" s="847"/>
      <c r="F13" s="847"/>
      <c r="G13" s="847"/>
      <c r="H13" s="847"/>
      <c r="I13" s="847"/>
      <c r="J13" s="847"/>
      <c r="K13" s="847"/>
      <c r="L13" s="847"/>
      <c r="M13" s="847"/>
      <c r="N13" s="847"/>
      <c r="O13" s="847"/>
      <c r="P13" s="847"/>
      <c r="Q13" s="847"/>
      <c r="R13" s="847"/>
      <c r="S13" s="847"/>
      <c r="T13" s="276"/>
      <c r="U13" s="276"/>
      <c r="V13" s="1271" t="s">
        <v>2</v>
      </c>
      <c r="W13" s="1271"/>
      <c r="X13" s="1271"/>
      <c r="Y13" s="1271"/>
      <c r="Z13" s="1271"/>
      <c r="AA13" s="1271"/>
      <c r="AB13" s="1271"/>
      <c r="AC13" s="1271"/>
      <c r="AD13" s="303"/>
      <c r="AE13" s="240"/>
      <c r="AF13" s="240"/>
      <c r="AG13" s="240"/>
      <c r="AH13" s="240"/>
      <c r="AI13" s="240"/>
      <c r="AJ13" s="240"/>
      <c r="AK13" s="240"/>
      <c r="AL13" s="1138"/>
      <c r="AM13" s="1138"/>
      <c r="AN13" s="1138"/>
      <c r="AO13" s="852"/>
      <c r="AP13" s="852"/>
      <c r="AQ13" s="8"/>
      <c r="AR13" s="8"/>
      <c r="AS13" s="805"/>
      <c r="AT13" s="805"/>
      <c r="AU13" s="805"/>
      <c r="AV13" s="805"/>
      <c r="AW13" s="805"/>
      <c r="AX13" s="805"/>
      <c r="AY13" s="805"/>
      <c r="AZ13" s="805"/>
      <c r="BA13" s="805"/>
      <c r="BB13" s="805"/>
      <c r="BC13" s="805"/>
      <c r="BD13" s="805"/>
      <c r="BE13" s="805"/>
      <c r="BF13" s="805"/>
      <c r="BG13" s="805"/>
      <c r="BH13" s="805"/>
      <c r="BI13" s="805"/>
      <c r="BJ13" s="6"/>
      <c r="BK13" s="8"/>
    </row>
    <row r="14" spans="2:63" ht="34.9" customHeight="1">
      <c r="B14" s="852"/>
      <c r="C14" s="852"/>
      <c r="D14" s="27"/>
      <c r="E14" s="852"/>
      <c r="F14" s="852"/>
      <c r="G14" s="852"/>
      <c r="H14" s="852"/>
      <c r="I14" s="852"/>
      <c r="J14" s="852"/>
      <c r="K14" s="852"/>
      <c r="L14" s="852"/>
      <c r="M14" s="852"/>
      <c r="N14" s="852"/>
      <c r="O14" s="852"/>
      <c r="P14" s="852"/>
      <c r="Q14" s="852"/>
      <c r="R14" s="852"/>
      <c r="S14" s="852"/>
      <c r="T14" s="276"/>
      <c r="U14" s="276"/>
      <c r="V14" s="928"/>
      <c r="W14" s="928"/>
      <c r="X14" s="928"/>
      <c r="Y14" s="928"/>
      <c r="Z14" s="928"/>
      <c r="AA14" s="928"/>
      <c r="AB14" s="928"/>
      <c r="AC14" s="928"/>
      <c r="AD14" s="287"/>
      <c r="AE14" s="22"/>
      <c r="AF14" s="22"/>
      <c r="AG14" s="22"/>
      <c r="AH14" s="22"/>
      <c r="AI14" s="22"/>
      <c r="AJ14" s="22"/>
      <c r="AK14" s="22"/>
      <c r="AL14" s="891"/>
      <c r="AM14" s="916"/>
      <c r="AN14" s="892"/>
      <c r="AO14" s="891"/>
      <c r="AP14" s="892"/>
      <c r="AQ14" s="8"/>
      <c r="AR14" s="8"/>
      <c r="AS14" s="805"/>
      <c r="AT14" s="805"/>
      <c r="AU14" s="805"/>
      <c r="AV14" s="805"/>
      <c r="AW14" s="805"/>
      <c r="AX14" s="805"/>
      <c r="AY14" s="805"/>
      <c r="AZ14" s="805"/>
      <c r="BA14" s="805"/>
      <c r="BB14" s="805"/>
      <c r="BC14" s="805"/>
      <c r="BD14" s="805"/>
      <c r="BE14" s="805"/>
      <c r="BF14" s="805"/>
      <c r="BG14" s="805"/>
      <c r="BH14" s="805"/>
      <c r="BI14" s="805"/>
      <c r="BJ14" s="6"/>
      <c r="BK14" s="8"/>
    </row>
    <row r="15" spans="2:63" ht="34.9" customHeight="1">
      <c r="B15" s="852"/>
      <c r="C15" s="852"/>
      <c r="D15" s="27"/>
      <c r="E15" s="852"/>
      <c r="F15" s="852"/>
      <c r="G15" s="852"/>
      <c r="H15" s="852"/>
      <c r="I15" s="852"/>
      <c r="J15" s="852"/>
      <c r="K15" s="852"/>
      <c r="L15" s="852"/>
      <c r="M15" s="852"/>
      <c r="N15" s="852"/>
      <c r="O15" s="852"/>
      <c r="P15" s="852"/>
      <c r="Q15" s="852"/>
      <c r="R15" s="852"/>
      <c r="S15" s="852"/>
      <c r="T15" s="276"/>
      <c r="U15" s="276"/>
      <c r="W15" s="248"/>
      <c r="X15" s="249"/>
      <c r="Y15" s="304"/>
      <c r="Z15" s="248"/>
      <c r="AE15" s="22"/>
      <c r="AF15" s="22"/>
      <c r="AG15" s="22"/>
      <c r="AH15" s="22"/>
      <c r="AI15" s="22"/>
      <c r="AJ15" s="22"/>
      <c r="AK15" s="22"/>
      <c r="AL15" s="891"/>
      <c r="AM15" s="916"/>
      <c r="AN15" s="892"/>
      <c r="AO15" s="891"/>
      <c r="AP15" s="892"/>
      <c r="AQ15" s="8"/>
      <c r="AR15" s="8"/>
      <c r="AS15" s="805"/>
      <c r="AT15" s="805"/>
      <c r="AU15" s="805"/>
      <c r="AV15" s="805"/>
      <c r="AW15" s="805"/>
      <c r="AX15" s="805"/>
      <c r="AY15" s="805"/>
      <c r="AZ15" s="805"/>
      <c r="BA15" s="805"/>
      <c r="BB15" s="805"/>
      <c r="BC15" s="805"/>
      <c r="BD15" s="805"/>
      <c r="BE15" s="805"/>
      <c r="BF15" s="805"/>
      <c r="BG15" s="805"/>
      <c r="BH15" s="805"/>
      <c r="BI15" s="805"/>
      <c r="BJ15" s="16"/>
      <c r="BK15" s="8"/>
    </row>
    <row r="16" spans="2:63" ht="34.5" customHeight="1">
      <c r="B16" s="828"/>
      <c r="C16" s="828"/>
      <c r="D16" s="48"/>
      <c r="E16" s="828"/>
      <c r="F16" s="828"/>
      <c r="G16" s="828"/>
      <c r="H16" s="828"/>
      <c r="I16" s="828"/>
      <c r="J16" s="828"/>
      <c r="K16" s="828"/>
      <c r="L16" s="828"/>
      <c r="M16" s="828"/>
      <c r="N16" s="828"/>
      <c r="O16" s="828"/>
      <c r="P16" s="828"/>
      <c r="Q16" s="852"/>
      <c r="R16" s="852"/>
      <c r="S16" s="852"/>
      <c r="T16" s="276"/>
      <c r="U16" s="276"/>
      <c r="V16" s="3"/>
      <c r="W16" s="3"/>
      <c r="X16" s="3"/>
      <c r="Y16" s="3"/>
      <c r="Z16" s="3"/>
      <c r="AA16" s="3"/>
      <c r="AE16" s="819" t="s">
        <v>133</v>
      </c>
      <c r="AF16" s="819"/>
      <c r="AG16" s="819"/>
      <c r="AH16" s="819"/>
      <c r="AI16" s="819"/>
      <c r="AJ16" s="819"/>
      <c r="AK16" s="819"/>
      <c r="AL16" s="819"/>
      <c r="AM16" s="819"/>
      <c r="AN16" s="819"/>
      <c r="AO16" s="819"/>
      <c r="AP16" s="819"/>
      <c r="AQ16" s="8"/>
      <c r="AR16" s="8"/>
      <c r="AS16" s="805"/>
      <c r="AT16" s="805"/>
      <c r="AU16" s="805"/>
      <c r="AV16" s="805"/>
      <c r="AW16" s="805"/>
      <c r="AX16" s="805"/>
      <c r="AY16" s="805"/>
      <c r="AZ16" s="805"/>
      <c r="BA16" s="805"/>
      <c r="BB16" s="805"/>
      <c r="BC16" s="805"/>
      <c r="BD16" s="805"/>
      <c r="BE16" s="805"/>
      <c r="BF16" s="805"/>
      <c r="BG16" s="805"/>
      <c r="BH16" s="805"/>
      <c r="BI16" s="805"/>
      <c r="BJ16" s="16"/>
      <c r="BK16" s="8"/>
    </row>
    <row r="17" spans="1:63" ht="34.9" customHeight="1">
      <c r="B17" s="852"/>
      <c r="C17" s="852"/>
      <c r="D17" s="27"/>
      <c r="E17" s="852"/>
      <c r="F17" s="852"/>
      <c r="G17" s="852"/>
      <c r="H17" s="852"/>
      <c r="I17" s="852"/>
      <c r="J17" s="852"/>
      <c r="K17" s="852"/>
      <c r="L17" s="852"/>
      <c r="M17" s="852"/>
      <c r="N17" s="852"/>
      <c r="O17" s="852"/>
      <c r="P17" s="852"/>
      <c r="Q17" s="852"/>
      <c r="R17" s="852"/>
      <c r="S17" s="852"/>
      <c r="T17" s="276"/>
      <c r="U17" s="276"/>
      <c r="V17" s="1266" t="s">
        <v>3</v>
      </c>
      <c r="W17" s="1266"/>
      <c r="X17" s="1267"/>
      <c r="Y17" s="1267"/>
      <c r="Z17" s="1267"/>
      <c r="AA17" s="1267"/>
      <c r="AB17" s="1267"/>
      <c r="AC17" s="1267"/>
      <c r="AD17" s="291"/>
      <c r="AE17" s="916"/>
      <c r="AF17" s="916"/>
      <c r="AG17" s="916"/>
      <c r="AH17" s="916"/>
      <c r="AI17" s="916"/>
      <c r="AJ17" s="916"/>
      <c r="AK17" s="916"/>
      <c r="AL17" s="916"/>
      <c r="AM17" s="916"/>
      <c r="AN17" s="916"/>
      <c r="AO17" s="916"/>
      <c r="AP17" s="892"/>
      <c r="AQ17" s="8"/>
      <c r="AR17" s="8"/>
      <c r="AS17" s="805"/>
      <c r="AT17" s="805"/>
      <c r="AU17" s="805"/>
      <c r="AV17" s="805"/>
      <c r="AW17" s="805"/>
      <c r="AX17" s="805"/>
      <c r="AY17" s="805"/>
      <c r="AZ17" s="805"/>
      <c r="BA17" s="805"/>
      <c r="BB17" s="805"/>
      <c r="BC17" s="805"/>
      <c r="BD17" s="805"/>
      <c r="BE17" s="805"/>
      <c r="BF17" s="805"/>
      <c r="BG17" s="805"/>
      <c r="BH17" s="805"/>
      <c r="BI17" s="805"/>
      <c r="BJ17" s="16"/>
      <c r="BK17" s="8"/>
    </row>
    <row r="18" spans="1:63" ht="34.9" customHeight="1">
      <c r="A18" s="8"/>
      <c r="B18" s="50" t="s">
        <v>133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  <c r="T18" s="276"/>
      <c r="U18" s="276"/>
      <c r="V18" s="1259" t="s">
        <v>10</v>
      </c>
      <c r="W18" s="1259"/>
      <c r="X18" s="1259"/>
      <c r="Y18" s="1253"/>
      <c r="Z18" s="1253"/>
      <c r="AA18" s="305"/>
      <c r="AB18" s="305"/>
      <c r="AC18" s="305"/>
      <c r="AD18" s="306"/>
      <c r="AE18" s="916"/>
      <c r="AF18" s="916"/>
      <c r="AG18" s="916"/>
      <c r="AH18" s="916"/>
      <c r="AI18" s="916"/>
      <c r="AJ18" s="916"/>
      <c r="AK18" s="916"/>
      <c r="AL18" s="916"/>
      <c r="AM18" s="916"/>
      <c r="AN18" s="916"/>
      <c r="AO18" s="916"/>
      <c r="AP18" s="916"/>
      <c r="AQ18" s="8"/>
      <c r="AR18" s="8"/>
      <c r="AS18" s="823" t="s">
        <v>255</v>
      </c>
      <c r="AT18" s="823"/>
      <c r="AU18" s="823"/>
      <c r="AV18" s="823"/>
      <c r="AW18" s="823"/>
      <c r="AX18" s="823"/>
      <c r="AY18" s="823"/>
      <c r="AZ18" s="823"/>
      <c r="BA18" s="823"/>
      <c r="BB18" s="823"/>
      <c r="BC18" s="823"/>
      <c r="BD18" s="823"/>
      <c r="BE18" s="823"/>
      <c r="BF18" s="823"/>
      <c r="BG18" s="823"/>
      <c r="BH18" s="823"/>
      <c r="BI18" s="823"/>
      <c r="BJ18" s="16"/>
      <c r="BK18" s="8"/>
    </row>
    <row r="19" spans="1:63" ht="34.9" customHeight="1">
      <c r="A19" s="8"/>
      <c r="B19" s="878"/>
      <c r="C19" s="852"/>
      <c r="D19" s="852"/>
      <c r="E19" s="852"/>
      <c r="F19" s="852"/>
      <c r="G19" s="852"/>
      <c r="H19" s="852"/>
      <c r="I19" s="852"/>
      <c r="J19" s="852"/>
      <c r="K19" s="852"/>
      <c r="L19" s="852"/>
      <c r="M19" s="852"/>
      <c r="N19" s="852"/>
      <c r="O19" s="852"/>
      <c r="P19" s="852"/>
      <c r="Q19" s="852"/>
      <c r="R19" s="852"/>
      <c r="S19" s="852"/>
      <c r="T19" s="276"/>
      <c r="U19" s="276"/>
      <c r="V19" s="1259" t="s">
        <v>16</v>
      </c>
      <c r="W19" s="1259"/>
      <c r="X19" s="1259"/>
      <c r="Y19" s="1265"/>
      <c r="Z19" s="1265"/>
      <c r="AA19" s="307"/>
      <c r="AB19" s="307"/>
      <c r="AC19" s="307"/>
      <c r="AD19" s="308"/>
      <c r="AE19" s="916"/>
      <c r="AF19" s="916"/>
      <c r="AG19" s="916"/>
      <c r="AH19" s="916"/>
      <c r="AI19" s="916"/>
      <c r="AJ19" s="916"/>
      <c r="AK19" s="916"/>
      <c r="AL19" s="916"/>
      <c r="AM19" s="916"/>
      <c r="AN19" s="916"/>
      <c r="AO19" s="916"/>
      <c r="AP19" s="916"/>
      <c r="AQ19" s="9"/>
      <c r="AR19" s="9"/>
      <c r="AS19" s="805"/>
      <c r="AT19" s="805"/>
      <c r="AU19" s="805"/>
      <c r="AV19" s="805"/>
      <c r="AW19" s="805"/>
      <c r="AX19" s="805"/>
      <c r="AY19" s="805"/>
      <c r="AZ19" s="805"/>
      <c r="BA19" s="805"/>
      <c r="BB19" s="805"/>
      <c r="BC19" s="805"/>
      <c r="BD19" s="805"/>
      <c r="BE19" s="805"/>
      <c r="BF19" s="805"/>
      <c r="BG19" s="805"/>
      <c r="BH19" s="805"/>
      <c r="BI19" s="805"/>
      <c r="BJ19" s="16"/>
      <c r="BK19" s="8"/>
    </row>
    <row r="20" spans="1:63" ht="34.9" customHeight="1">
      <c r="B20" s="880" t="s">
        <v>256</v>
      </c>
      <c r="C20" s="880"/>
      <c r="D20" s="880"/>
      <c r="E20" s="880"/>
      <c r="F20" s="880"/>
      <c r="G20" s="880"/>
      <c r="H20" s="880"/>
      <c r="I20" s="880"/>
      <c r="J20" s="880"/>
      <c r="K20" s="880"/>
      <c r="L20" s="880"/>
      <c r="M20" s="880"/>
      <c r="N20" s="880"/>
      <c r="O20" s="880"/>
      <c r="P20" s="880"/>
      <c r="Q20" s="880"/>
      <c r="R20" s="880"/>
      <c r="S20" s="880"/>
      <c r="T20" s="276"/>
      <c r="U20" s="276"/>
      <c r="V20" s="1259" t="s">
        <v>4</v>
      </c>
      <c r="W20" s="1259"/>
      <c r="X20" s="1259"/>
      <c r="Y20" s="1009"/>
      <c r="Z20" s="1009"/>
      <c r="AA20" s="297"/>
      <c r="AB20" s="297"/>
      <c r="AC20" s="297"/>
      <c r="AD20" s="291"/>
      <c r="AE20" s="880" t="s">
        <v>67</v>
      </c>
      <c r="AF20" s="880"/>
      <c r="AG20" s="880"/>
      <c r="AH20" s="880"/>
      <c r="AI20" s="880"/>
      <c r="AJ20" s="880"/>
      <c r="AK20" s="880"/>
      <c r="AL20" s="880"/>
      <c r="AM20" s="880"/>
      <c r="AN20" s="880"/>
      <c r="AO20" s="880"/>
      <c r="AP20" s="880"/>
      <c r="AQ20" s="10"/>
      <c r="AR20" s="10"/>
      <c r="AS20" s="805"/>
      <c r="AT20" s="805"/>
      <c r="AU20" s="805"/>
      <c r="AV20" s="805"/>
      <c r="AW20" s="805"/>
      <c r="AX20" s="805"/>
      <c r="AY20" s="805"/>
      <c r="AZ20" s="805"/>
      <c r="BA20" s="805"/>
      <c r="BB20" s="805"/>
      <c r="BC20" s="805"/>
      <c r="BD20" s="805"/>
      <c r="BE20" s="805"/>
      <c r="BF20" s="805"/>
      <c r="BG20" s="805"/>
      <c r="BH20" s="805"/>
      <c r="BI20" s="805"/>
      <c r="BJ20" s="16"/>
      <c r="BK20" s="8"/>
    </row>
    <row r="21" spans="1:63" ht="34.9" customHeight="1">
      <c r="B21" s="874" t="s">
        <v>86</v>
      </c>
      <c r="C21" s="874"/>
      <c r="D21" s="874"/>
      <c r="E21" s="874"/>
      <c r="F21" s="874"/>
      <c r="G21" s="874"/>
      <c r="H21" s="874"/>
      <c r="I21" s="874"/>
      <c r="J21" s="874"/>
      <c r="K21" s="874"/>
      <c r="L21" s="874"/>
      <c r="M21" s="874"/>
      <c r="N21" s="874"/>
      <c r="O21" s="874"/>
      <c r="P21" s="874"/>
      <c r="Q21" s="874"/>
      <c r="R21" s="874"/>
      <c r="S21" s="874"/>
      <c r="T21" s="276"/>
      <c r="U21" s="276"/>
      <c r="V21" s="1259" t="s">
        <v>35</v>
      </c>
      <c r="W21" s="1259"/>
      <c r="X21" s="1259"/>
      <c r="Y21" s="973"/>
      <c r="Z21" s="973"/>
      <c r="AA21" s="973"/>
      <c r="AB21" s="973"/>
      <c r="AC21" s="973"/>
      <c r="AD21" s="274"/>
      <c r="AE21" s="309"/>
      <c r="AF21" s="290"/>
      <c r="AG21" s="290"/>
      <c r="AH21" s="290"/>
      <c r="AI21" s="290"/>
      <c r="AJ21" s="290"/>
      <c r="AK21" s="290"/>
      <c r="AL21" s="290"/>
      <c r="AM21" s="290"/>
      <c r="AN21" s="924" t="s">
        <v>109</v>
      </c>
      <c r="AO21" s="924"/>
      <c r="AP21" s="924"/>
      <c r="AQ21" s="11"/>
      <c r="AR21" s="11"/>
      <c r="AS21" s="805"/>
      <c r="AT21" s="805"/>
      <c r="AU21" s="805"/>
      <c r="AV21" s="805"/>
      <c r="AW21" s="805"/>
      <c r="AX21" s="805"/>
      <c r="AY21" s="805"/>
      <c r="AZ21" s="805"/>
      <c r="BA21" s="805"/>
      <c r="BB21" s="805"/>
      <c r="BC21" s="805"/>
      <c r="BD21" s="805"/>
      <c r="BE21" s="805"/>
      <c r="BF21" s="805"/>
      <c r="BG21" s="805"/>
      <c r="BH21" s="805"/>
      <c r="BI21" s="805"/>
      <c r="BJ21" s="279"/>
      <c r="BK21" s="8"/>
    </row>
    <row r="22" spans="1:63" ht="34.9" customHeight="1">
      <c r="B22" s="873"/>
      <c r="C22" s="873"/>
      <c r="D22" s="873"/>
      <c r="E22" s="873"/>
      <c r="F22" s="873"/>
      <c r="G22" s="873"/>
      <c r="H22" s="873"/>
      <c r="I22" s="873"/>
      <c r="J22" s="873"/>
      <c r="K22" s="873"/>
      <c r="L22" s="873"/>
      <c r="M22" s="873"/>
      <c r="N22" s="873"/>
      <c r="O22" s="873"/>
      <c r="P22" s="873"/>
      <c r="Q22" s="873"/>
      <c r="R22" s="873"/>
      <c r="S22" s="873"/>
      <c r="T22" s="276"/>
      <c r="U22" s="276"/>
      <c r="V22" s="1259" t="s">
        <v>36</v>
      </c>
      <c r="W22" s="1259"/>
      <c r="X22" s="322" t="e">
        <f>AB34</f>
        <v>#REF!</v>
      </c>
      <c r="Y22" s="254"/>
      <c r="Z22" s="290"/>
      <c r="AA22" s="1177"/>
      <c r="AB22" s="1177"/>
      <c r="AC22" s="290"/>
      <c r="AD22" s="21"/>
      <c r="AE22" s="1263" t="s">
        <v>5</v>
      </c>
      <c r="AF22" s="1263" t="s">
        <v>6</v>
      </c>
      <c r="AG22" s="964" t="s">
        <v>44</v>
      </c>
      <c r="AH22" s="966"/>
      <c r="AI22" s="964" t="s">
        <v>45</v>
      </c>
      <c r="AJ22" s="965"/>
      <c r="AK22" s="1236" t="s">
        <v>35</v>
      </c>
      <c r="AL22" s="1261"/>
      <c r="AM22" s="1162" t="s">
        <v>257</v>
      </c>
      <c r="AN22" s="1163"/>
      <c r="AO22" s="904" t="s">
        <v>258</v>
      </c>
      <c r="AP22" s="1033"/>
      <c r="AQ22" s="11"/>
      <c r="AR22" s="11"/>
      <c r="AS22" s="805"/>
      <c r="AT22" s="805"/>
      <c r="AU22" s="805"/>
      <c r="AV22" s="805"/>
      <c r="AW22" s="805"/>
      <c r="AX22" s="805"/>
      <c r="AY22" s="805"/>
      <c r="AZ22" s="805"/>
      <c r="BA22" s="805"/>
      <c r="BB22" s="805"/>
      <c r="BC22" s="805"/>
      <c r="BD22" s="805"/>
      <c r="BE22" s="805"/>
      <c r="BF22" s="805"/>
      <c r="BG22" s="805"/>
      <c r="BH22" s="805"/>
      <c r="BI22" s="805"/>
      <c r="BJ22" s="16"/>
      <c r="BK22" s="8"/>
    </row>
    <row r="23" spans="1:63" ht="34.9" customHeight="1">
      <c r="B23" s="860"/>
      <c r="C23" s="860"/>
      <c r="D23" s="860"/>
      <c r="E23" s="860"/>
      <c r="F23" s="860"/>
      <c r="G23" s="860"/>
      <c r="H23" s="860"/>
      <c r="I23" s="860"/>
      <c r="J23" s="860"/>
      <c r="K23" s="860"/>
      <c r="L23" s="860"/>
      <c r="M23" s="860"/>
      <c r="N23" s="860"/>
      <c r="O23" s="860"/>
      <c r="P23" s="860"/>
      <c r="Q23" s="860"/>
      <c r="R23" s="860"/>
      <c r="S23" s="860"/>
      <c r="T23" s="276"/>
      <c r="U23" s="276"/>
      <c r="V23" s="1258" t="s">
        <v>37</v>
      </c>
      <c r="W23" s="1258"/>
      <c r="X23" s="1253"/>
      <c r="Y23" s="1253"/>
      <c r="Z23" s="1253"/>
      <c r="AA23" s="255" t="s">
        <v>52</v>
      </c>
      <c r="AB23" s="1253">
        <f>W1</f>
        <v>1</v>
      </c>
      <c r="AC23" s="1253"/>
      <c r="AD23" s="274"/>
      <c r="AE23" s="1264"/>
      <c r="AF23" s="1264"/>
      <c r="AG23" s="277" t="s">
        <v>90</v>
      </c>
      <c r="AH23" s="278" t="s">
        <v>91</v>
      </c>
      <c r="AI23" s="278" t="s">
        <v>90</v>
      </c>
      <c r="AJ23" s="277" t="s">
        <v>91</v>
      </c>
      <c r="AK23" s="1237"/>
      <c r="AL23" s="1262"/>
      <c r="AM23" s="1165"/>
      <c r="AN23" s="1166"/>
      <c r="AO23" s="906"/>
      <c r="AP23" s="1034"/>
      <c r="AQ23" s="11"/>
      <c r="AR23" s="11"/>
      <c r="AS23" s="805"/>
      <c r="AT23" s="805"/>
      <c r="AU23" s="805"/>
      <c r="AV23" s="805"/>
      <c r="AW23" s="805"/>
      <c r="AX23" s="805"/>
      <c r="AY23" s="805"/>
      <c r="AZ23" s="805"/>
      <c r="BA23" s="805"/>
      <c r="BB23" s="805"/>
      <c r="BC23" s="805"/>
      <c r="BD23" s="805"/>
      <c r="BE23" s="805"/>
      <c r="BF23" s="805"/>
      <c r="BG23" s="805"/>
      <c r="BH23" s="805"/>
      <c r="BI23" s="805"/>
      <c r="BJ23" s="16"/>
      <c r="BK23" s="8"/>
    </row>
    <row r="24" spans="1:63" ht="34.9" customHeight="1"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1"/>
      <c r="P24" s="31"/>
      <c r="Q24" s="804" t="s">
        <v>259</v>
      </c>
      <c r="R24" s="804"/>
      <c r="S24" s="804"/>
      <c r="T24" s="276"/>
      <c r="U24" s="276"/>
      <c r="V24" s="1260" t="s">
        <v>38</v>
      </c>
      <c r="W24" s="1260"/>
      <c r="X24" s="1009" t="e">
        <f>VLOOKUP(AB1,#REF!,109,0)</f>
        <v>#REF!</v>
      </c>
      <c r="Y24" s="1009"/>
      <c r="Z24" s="1009"/>
      <c r="AA24" s="1009"/>
      <c r="AB24" s="1009"/>
      <c r="AC24" s="1009"/>
      <c r="AD24" s="310"/>
      <c r="AE24" s="252"/>
      <c r="AF24" s="252"/>
      <c r="AG24" s="22"/>
      <c r="AH24" s="22"/>
      <c r="AI24" s="22"/>
      <c r="AJ24" s="22"/>
      <c r="AK24" s="847"/>
      <c r="AL24" s="847"/>
      <c r="AM24" s="847"/>
      <c r="AN24" s="847"/>
      <c r="AO24" s="847"/>
      <c r="AP24" s="847"/>
      <c r="AQ24" s="13"/>
      <c r="AR24" s="13"/>
      <c r="AS24" s="805"/>
      <c r="AT24" s="805"/>
      <c r="AU24" s="805"/>
      <c r="AV24" s="805"/>
      <c r="AW24" s="805"/>
      <c r="AX24" s="805"/>
      <c r="AY24" s="805"/>
      <c r="AZ24" s="805"/>
      <c r="BA24" s="805"/>
      <c r="BB24" s="805"/>
      <c r="BC24" s="805"/>
      <c r="BD24" s="805"/>
      <c r="BE24" s="805"/>
      <c r="BF24" s="805"/>
      <c r="BG24" s="805"/>
      <c r="BH24" s="805"/>
      <c r="BI24" s="805"/>
      <c r="BJ24" s="16"/>
      <c r="BK24" s="8"/>
    </row>
    <row r="25" spans="1:63" ht="36.75" customHeight="1">
      <c r="B25" s="853" t="s">
        <v>5</v>
      </c>
      <c r="C25" s="853"/>
      <c r="D25" s="47" t="s">
        <v>6</v>
      </c>
      <c r="E25" s="853" t="s">
        <v>23</v>
      </c>
      <c r="F25" s="853"/>
      <c r="G25" s="853" t="s">
        <v>87</v>
      </c>
      <c r="H25" s="853"/>
      <c r="I25" s="853" t="s">
        <v>88</v>
      </c>
      <c r="J25" s="853"/>
      <c r="K25" s="853" t="s">
        <v>89</v>
      </c>
      <c r="L25" s="853"/>
      <c r="M25" s="853"/>
      <c r="N25" s="853"/>
      <c r="O25" s="853"/>
      <c r="P25" s="853"/>
      <c r="Q25" s="855" t="s">
        <v>254</v>
      </c>
      <c r="R25" s="855"/>
      <c r="S25" s="855"/>
      <c r="T25" s="276"/>
      <c r="U25" s="276"/>
      <c r="V25" s="289"/>
      <c r="W25" s="289"/>
      <c r="X25" s="294"/>
      <c r="Y25" s="294"/>
      <c r="Z25" s="294"/>
      <c r="AA25" s="294"/>
      <c r="AB25" s="294"/>
      <c r="AC25" s="294"/>
      <c r="AD25" s="310"/>
      <c r="AE25" s="252"/>
      <c r="AF25" s="252"/>
      <c r="AG25" s="22"/>
      <c r="AH25" s="22"/>
      <c r="AI25" s="22"/>
      <c r="AJ25" s="22"/>
      <c r="AK25" s="847"/>
      <c r="AL25" s="847"/>
      <c r="AM25" s="847"/>
      <c r="AN25" s="847"/>
      <c r="AO25" s="847"/>
      <c r="AP25" s="847"/>
      <c r="AQ25" s="13"/>
      <c r="AR25" s="13"/>
      <c r="AS25" s="805"/>
      <c r="AT25" s="805"/>
      <c r="AU25" s="805"/>
      <c r="AV25" s="805"/>
      <c r="AW25" s="805"/>
      <c r="AX25" s="805"/>
      <c r="AY25" s="805"/>
      <c r="AZ25" s="805"/>
      <c r="BA25" s="805"/>
      <c r="BB25" s="805"/>
      <c r="BC25" s="805"/>
      <c r="BD25" s="805"/>
      <c r="BE25" s="805"/>
      <c r="BF25" s="805"/>
      <c r="BG25" s="805"/>
      <c r="BH25" s="805"/>
      <c r="BI25" s="805"/>
      <c r="BJ25" s="16"/>
      <c r="BK25" s="8"/>
    </row>
    <row r="26" spans="1:63" ht="34.9" customHeight="1">
      <c r="B26" s="853"/>
      <c r="C26" s="853"/>
      <c r="D26" s="47"/>
      <c r="E26" s="853"/>
      <c r="F26" s="853"/>
      <c r="G26" s="853"/>
      <c r="H26" s="853"/>
      <c r="I26" s="853"/>
      <c r="J26" s="853"/>
      <c r="K26" s="853"/>
      <c r="L26" s="853"/>
      <c r="M26" s="853"/>
      <c r="N26" s="853"/>
      <c r="O26" s="853"/>
      <c r="P26" s="853"/>
      <c r="Q26" s="853"/>
      <c r="R26" s="853"/>
      <c r="S26" s="853"/>
      <c r="T26" s="276"/>
      <c r="U26" s="276"/>
      <c r="V26" s="1259" t="s">
        <v>11</v>
      </c>
      <c r="W26" s="1259"/>
      <c r="X26" s="282"/>
      <c r="Y26" s="256"/>
      <c r="Z26" s="256"/>
      <c r="AA26" s="256"/>
      <c r="AB26" s="256"/>
      <c r="AC26" s="256"/>
      <c r="AD26" s="311"/>
      <c r="AE26" s="252"/>
      <c r="AF26" s="252"/>
      <c r="AG26" s="22"/>
      <c r="AH26" s="22"/>
      <c r="AI26" s="22"/>
      <c r="AJ26" s="22"/>
      <c r="AK26" s="847"/>
      <c r="AL26" s="847"/>
      <c r="AM26" s="847"/>
      <c r="AN26" s="847"/>
      <c r="AO26" s="847"/>
      <c r="AP26" s="847"/>
      <c r="AQ26" s="13"/>
      <c r="AR26" s="13"/>
      <c r="AS26" s="805"/>
      <c r="AT26" s="805"/>
      <c r="AU26" s="805"/>
      <c r="AV26" s="805"/>
      <c r="AW26" s="805"/>
      <c r="AX26" s="805"/>
      <c r="AY26" s="805"/>
      <c r="AZ26" s="805"/>
      <c r="BA26" s="805"/>
      <c r="BB26" s="805"/>
      <c r="BC26" s="805"/>
      <c r="BD26" s="805"/>
      <c r="BE26" s="805"/>
      <c r="BF26" s="805"/>
      <c r="BG26" s="805"/>
      <c r="BH26" s="805"/>
      <c r="BI26" s="805"/>
      <c r="BJ26" s="19"/>
      <c r="BK26" s="8"/>
    </row>
    <row r="27" spans="1:63" ht="34.9" customHeight="1">
      <c r="B27" s="852"/>
      <c r="C27" s="852"/>
      <c r="D27" s="27"/>
      <c r="E27" s="852"/>
      <c r="F27" s="852"/>
      <c r="G27" s="852"/>
      <c r="H27" s="852"/>
      <c r="I27" s="852"/>
      <c r="J27" s="852"/>
      <c r="K27" s="852"/>
      <c r="L27" s="852"/>
      <c r="M27" s="852"/>
      <c r="N27" s="852"/>
      <c r="O27" s="852"/>
      <c r="P27" s="852"/>
      <c r="Q27" s="852"/>
      <c r="R27" s="852"/>
      <c r="S27" s="852"/>
      <c r="T27" s="276"/>
      <c r="U27" s="276"/>
      <c r="V27" s="1258" t="s">
        <v>53</v>
      </c>
      <c r="W27" s="1258"/>
      <c r="X27" s="995"/>
      <c r="Y27" s="995"/>
      <c r="Z27" s="995"/>
      <c r="AA27" s="995"/>
      <c r="AB27" s="995"/>
      <c r="AC27" s="995"/>
      <c r="AD27" s="274"/>
      <c r="AE27" s="252"/>
      <c r="AF27" s="252"/>
      <c r="AG27" s="22"/>
      <c r="AH27" s="22"/>
      <c r="AI27" s="22"/>
      <c r="AJ27" s="22"/>
      <c r="AK27" s="847"/>
      <c r="AL27" s="847"/>
      <c r="AM27" s="847"/>
      <c r="AN27" s="847"/>
      <c r="AO27" s="847"/>
      <c r="AP27" s="847"/>
      <c r="AQ27" s="11"/>
      <c r="AR27" s="11"/>
      <c r="AS27" s="805"/>
      <c r="AT27" s="805"/>
      <c r="AU27" s="805"/>
      <c r="AV27" s="805"/>
      <c r="AW27" s="805"/>
      <c r="AX27" s="805"/>
      <c r="AY27" s="805"/>
      <c r="AZ27" s="805"/>
      <c r="BA27" s="805"/>
      <c r="BB27" s="805"/>
      <c r="BC27" s="805"/>
      <c r="BD27" s="805"/>
      <c r="BE27" s="805"/>
      <c r="BF27" s="805"/>
      <c r="BG27" s="805"/>
      <c r="BH27" s="805"/>
      <c r="BI27" s="805"/>
      <c r="BJ27" s="16"/>
      <c r="BK27" s="8"/>
    </row>
    <row r="28" spans="1:63" ht="34.9" customHeight="1">
      <c r="B28" s="849"/>
      <c r="C28" s="849"/>
      <c r="D28" s="30"/>
      <c r="E28" s="849"/>
      <c r="F28" s="849"/>
      <c r="G28" s="849"/>
      <c r="H28" s="849"/>
      <c r="I28" s="849"/>
      <c r="J28" s="849"/>
      <c r="K28" s="849"/>
      <c r="L28" s="849"/>
      <c r="M28" s="849"/>
      <c r="N28" s="849"/>
      <c r="O28" s="849"/>
      <c r="P28" s="849"/>
      <c r="Q28" s="849"/>
      <c r="R28" s="849"/>
      <c r="S28" s="849"/>
      <c r="T28" s="276"/>
      <c r="U28" s="276"/>
      <c r="V28" s="296"/>
      <c r="W28" s="296"/>
      <c r="X28" s="995"/>
      <c r="Y28" s="995"/>
      <c r="Z28" s="995"/>
      <c r="AA28" s="995"/>
      <c r="AB28" s="995"/>
      <c r="AC28" s="995"/>
      <c r="AD28" s="311"/>
      <c r="AE28" s="252"/>
      <c r="AF28" s="252"/>
      <c r="AG28" s="252"/>
      <c r="AH28" s="252"/>
      <c r="AI28" s="252"/>
      <c r="AJ28" s="252"/>
      <c r="AK28" s="891"/>
      <c r="AL28" s="892"/>
      <c r="AM28" s="891"/>
      <c r="AN28" s="892"/>
      <c r="AO28" s="891"/>
      <c r="AP28" s="892"/>
      <c r="AQ28" s="8"/>
      <c r="AR28" s="8"/>
      <c r="AS28" s="805"/>
      <c r="AT28" s="805"/>
      <c r="AU28" s="805"/>
      <c r="AV28" s="805"/>
      <c r="AW28" s="805"/>
      <c r="AX28" s="805"/>
      <c r="AY28" s="805"/>
      <c r="AZ28" s="805"/>
      <c r="BA28" s="805"/>
      <c r="BB28" s="805"/>
      <c r="BC28" s="805"/>
      <c r="BD28" s="805"/>
      <c r="BE28" s="805"/>
      <c r="BF28" s="805"/>
      <c r="BG28" s="805"/>
      <c r="BH28" s="805"/>
      <c r="BI28" s="805"/>
      <c r="BJ28" s="16"/>
      <c r="BK28" s="8"/>
    </row>
    <row r="29" spans="1:63" ht="34.9" customHeight="1">
      <c r="B29" s="847"/>
      <c r="C29" s="847"/>
      <c r="D29" s="22"/>
      <c r="E29" s="847"/>
      <c r="F29" s="847"/>
      <c r="G29" s="847"/>
      <c r="H29" s="847"/>
      <c r="I29" s="847"/>
      <c r="J29" s="847"/>
      <c r="K29" s="847"/>
      <c r="L29" s="847"/>
      <c r="M29" s="847"/>
      <c r="N29" s="847"/>
      <c r="O29" s="847"/>
      <c r="P29" s="847"/>
      <c r="Q29" s="847"/>
      <c r="R29" s="847"/>
      <c r="S29" s="847"/>
      <c r="T29" s="276"/>
      <c r="U29" s="276"/>
      <c r="V29" s="282"/>
      <c r="W29" s="282"/>
      <c r="X29" s="288"/>
      <c r="Y29" s="288"/>
      <c r="Z29" s="288"/>
      <c r="AA29" s="288"/>
      <c r="AB29" s="288"/>
      <c r="AC29" s="288"/>
      <c r="AD29" s="291"/>
      <c r="AE29" s="252"/>
      <c r="AF29" s="252"/>
      <c r="AG29" s="252"/>
      <c r="AH29" s="252"/>
      <c r="AI29" s="252"/>
      <c r="AJ29" s="252"/>
      <c r="AK29" s="891"/>
      <c r="AL29" s="892"/>
      <c r="AM29" s="891"/>
      <c r="AN29" s="892"/>
      <c r="AO29" s="891"/>
      <c r="AP29" s="892"/>
      <c r="AQ29" s="276"/>
      <c r="AR29" s="276"/>
      <c r="AS29" s="805"/>
      <c r="AT29" s="805"/>
      <c r="AU29" s="805"/>
      <c r="AV29" s="805"/>
      <c r="AW29" s="805"/>
      <c r="AX29" s="805"/>
      <c r="AY29" s="805"/>
      <c r="AZ29" s="805"/>
      <c r="BA29" s="805"/>
      <c r="BB29" s="805"/>
      <c r="BC29" s="805"/>
      <c r="BD29" s="805"/>
      <c r="BE29" s="805"/>
      <c r="BF29" s="805"/>
      <c r="BG29" s="805"/>
      <c r="BH29" s="805"/>
      <c r="BI29" s="805"/>
      <c r="BJ29" s="16"/>
      <c r="BK29" s="8"/>
    </row>
    <row r="30" spans="1:63" ht="34.9" customHeight="1">
      <c r="B30" s="847"/>
      <c r="C30" s="847"/>
      <c r="D30" s="22"/>
      <c r="E30" s="847"/>
      <c r="F30" s="847"/>
      <c r="G30" s="847"/>
      <c r="H30" s="847"/>
      <c r="I30" s="847"/>
      <c r="J30" s="847"/>
      <c r="K30" s="847"/>
      <c r="L30" s="847"/>
      <c r="M30" s="847"/>
      <c r="N30" s="847"/>
      <c r="O30" s="847"/>
      <c r="P30" s="847"/>
      <c r="Q30" s="847"/>
      <c r="R30" s="847"/>
      <c r="S30" s="847"/>
      <c r="T30" s="276"/>
      <c r="U30" s="276"/>
      <c r="V30" s="282" t="s">
        <v>39</v>
      </c>
      <c r="W30" s="282"/>
      <c r="X30" s="995"/>
      <c r="Y30" s="995"/>
      <c r="Z30" s="282"/>
      <c r="AA30" s="282"/>
      <c r="AB30" s="288"/>
      <c r="AC30" s="288"/>
      <c r="AD30" s="291"/>
      <c r="AE30" s="1254" t="s">
        <v>133</v>
      </c>
      <c r="AF30" s="1254"/>
      <c r="AG30" s="1254"/>
      <c r="AH30" s="1254"/>
      <c r="AI30" s="1254"/>
      <c r="AJ30" s="1254"/>
      <c r="AK30" s="1254"/>
      <c r="AL30" s="1254"/>
      <c r="AM30" s="1254"/>
      <c r="AN30" s="1254"/>
      <c r="AO30" s="1254"/>
      <c r="AP30" s="1254"/>
      <c r="AQ30" s="14"/>
      <c r="AR30" s="14"/>
      <c r="AS30" s="805"/>
      <c r="AT30" s="805"/>
      <c r="AU30" s="805"/>
      <c r="AV30" s="805"/>
      <c r="AW30" s="805"/>
      <c r="AX30" s="805"/>
      <c r="AY30" s="805"/>
      <c r="AZ30" s="805"/>
      <c r="BA30" s="805"/>
      <c r="BB30" s="805"/>
      <c r="BC30" s="805"/>
      <c r="BD30" s="805"/>
      <c r="BE30" s="805"/>
      <c r="BF30" s="805"/>
      <c r="BG30" s="805"/>
      <c r="BH30" s="805"/>
      <c r="BI30" s="805"/>
      <c r="BJ30" s="16"/>
      <c r="BK30" s="8"/>
    </row>
    <row r="31" spans="1:63" ht="34.9" customHeight="1">
      <c r="B31" s="847"/>
      <c r="C31" s="847"/>
      <c r="D31" s="22"/>
      <c r="E31" s="847"/>
      <c r="F31" s="847"/>
      <c r="G31" s="847"/>
      <c r="H31" s="847"/>
      <c r="I31" s="847"/>
      <c r="J31" s="847"/>
      <c r="K31" s="847"/>
      <c r="L31" s="847"/>
      <c r="M31" s="847"/>
      <c r="N31" s="847"/>
      <c r="O31" s="847"/>
      <c r="P31" s="847"/>
      <c r="Q31" s="847"/>
      <c r="R31" s="847"/>
      <c r="S31" s="847"/>
      <c r="T31" s="276"/>
      <c r="U31" s="276"/>
      <c r="V31" s="349" t="s">
        <v>12</v>
      </c>
      <c r="W31" s="1255" t="e">
        <f>VLOOKUP(AB1,#REF!,113,0)</f>
        <v>#REF!</v>
      </c>
      <c r="X31" s="1256"/>
      <c r="Y31" s="1256"/>
      <c r="Z31" s="1256"/>
      <c r="AA31" s="1256"/>
      <c r="AB31" s="1256"/>
      <c r="AC31" s="1256"/>
      <c r="AD31" s="301"/>
      <c r="AE31" s="916"/>
      <c r="AF31" s="916"/>
      <c r="AG31" s="916"/>
      <c r="AH31" s="916"/>
      <c r="AI31" s="916"/>
      <c r="AJ31" s="916"/>
      <c r="AK31" s="916"/>
      <c r="AL31" s="916"/>
      <c r="AM31" s="916"/>
      <c r="AN31" s="916"/>
      <c r="AO31" s="916"/>
      <c r="AP31" s="916"/>
      <c r="AQ31" s="16"/>
      <c r="AR31" s="16"/>
      <c r="AS31" s="916"/>
      <c r="AT31" s="916"/>
      <c r="AU31" s="916"/>
      <c r="AV31" s="916"/>
      <c r="AW31" s="916"/>
      <c r="AX31" s="916"/>
      <c r="AY31" s="916"/>
      <c r="AZ31" s="916"/>
      <c r="BA31" s="916"/>
      <c r="BB31" s="916"/>
      <c r="BC31" s="916"/>
      <c r="BD31" s="916"/>
      <c r="BE31" s="916"/>
      <c r="BF31" s="916"/>
      <c r="BG31" s="916"/>
      <c r="BH31" s="916"/>
      <c r="BI31" s="916"/>
      <c r="BJ31" s="16"/>
      <c r="BK31" s="8"/>
    </row>
    <row r="32" spans="1:63" ht="34.9" customHeight="1">
      <c r="B32" s="874" t="s">
        <v>134</v>
      </c>
      <c r="C32" s="874"/>
      <c r="D32" s="874"/>
      <c r="E32" s="874"/>
      <c r="F32" s="874"/>
      <c r="G32" s="874"/>
      <c r="H32" s="874"/>
      <c r="I32" s="874"/>
      <c r="J32" s="874"/>
      <c r="K32" s="874"/>
      <c r="L32" s="874"/>
      <c r="M32" s="874"/>
      <c r="N32" s="874"/>
      <c r="O32" s="874"/>
      <c r="P32" s="874"/>
      <c r="Q32" s="874"/>
      <c r="R32" s="874"/>
      <c r="S32" s="874"/>
      <c r="T32" s="276"/>
      <c r="U32" s="276"/>
      <c r="V32" s="8"/>
      <c r="W32" s="1257"/>
      <c r="X32" s="1257"/>
      <c r="Y32" s="1257"/>
      <c r="Z32" s="1257"/>
      <c r="AA32" s="1257"/>
      <c r="AB32" s="1257"/>
      <c r="AC32" s="1257"/>
      <c r="AD32" s="8"/>
      <c r="AE32" s="916"/>
      <c r="AF32" s="916"/>
      <c r="AG32" s="916"/>
      <c r="AH32" s="916"/>
      <c r="AI32" s="916"/>
      <c r="AJ32" s="916"/>
      <c r="AK32" s="916"/>
      <c r="AL32" s="916"/>
      <c r="AM32" s="916"/>
      <c r="AN32" s="916"/>
      <c r="AO32" s="916"/>
      <c r="AP32" s="916"/>
      <c r="AQ32" s="16"/>
      <c r="AR32" s="16"/>
      <c r="AS32" s="805"/>
      <c r="AT32" s="805"/>
      <c r="AU32" s="805"/>
      <c r="AV32" s="805"/>
      <c r="AW32" s="805"/>
      <c r="AX32" s="805"/>
      <c r="AY32" s="805"/>
      <c r="AZ32" s="805"/>
      <c r="BA32" s="805"/>
      <c r="BB32" s="805"/>
      <c r="BC32" s="805"/>
      <c r="BD32" s="805"/>
      <c r="BE32" s="805"/>
      <c r="BF32" s="805"/>
      <c r="BG32" s="805"/>
      <c r="BH32" s="805"/>
      <c r="BI32" s="805"/>
      <c r="BJ32" s="16"/>
      <c r="BK32" s="8"/>
    </row>
    <row r="33" spans="2:63" ht="34.9" customHeight="1">
      <c r="B33" s="837"/>
      <c r="C33" s="837"/>
      <c r="D33" s="837"/>
      <c r="E33" s="837"/>
      <c r="F33" s="837"/>
      <c r="G33" s="837"/>
      <c r="H33" s="837"/>
      <c r="I33" s="837"/>
      <c r="J33" s="837"/>
      <c r="K33" s="837"/>
      <c r="L33" s="837"/>
      <c r="M33" s="837"/>
      <c r="N33" s="837"/>
      <c r="O33" s="837"/>
      <c r="P33" s="837"/>
      <c r="Q33" s="837"/>
      <c r="R33" s="837"/>
      <c r="S33" s="837"/>
      <c r="T33" s="276"/>
      <c r="U33" s="276"/>
      <c r="W33" s="1257"/>
      <c r="X33" s="1257"/>
      <c r="Y33" s="1257"/>
      <c r="Z33" s="1257"/>
      <c r="AA33" s="1257"/>
      <c r="AB33" s="1257"/>
      <c r="AC33" s="1257"/>
      <c r="AD33" s="291"/>
      <c r="AE33" s="916"/>
      <c r="AF33" s="916"/>
      <c r="AG33" s="916"/>
      <c r="AH33" s="916"/>
      <c r="AI33" s="916"/>
      <c r="AJ33" s="916"/>
      <c r="AK33" s="916"/>
      <c r="AL33" s="916"/>
      <c r="AM33" s="916"/>
      <c r="AN33" s="916"/>
      <c r="AO33" s="916"/>
      <c r="AP33" s="916"/>
      <c r="AQ33" s="293"/>
      <c r="AR33" s="293"/>
      <c r="AS33" s="805"/>
      <c r="AT33" s="805"/>
      <c r="AU33" s="805"/>
      <c r="AV33" s="805"/>
      <c r="AW33" s="805"/>
      <c r="AX33" s="805"/>
      <c r="AY33" s="805"/>
      <c r="AZ33" s="805"/>
      <c r="BA33" s="805"/>
      <c r="BB33" s="805"/>
      <c r="BC33" s="805"/>
      <c r="BD33" s="805"/>
      <c r="BE33" s="805"/>
      <c r="BF33" s="805"/>
      <c r="BG33" s="805"/>
      <c r="BH33" s="805"/>
      <c r="BI33" s="805"/>
    </row>
    <row r="34" spans="2:63" ht="34.9" customHeight="1">
      <c r="B34" s="838"/>
      <c r="C34" s="838"/>
      <c r="D34" s="838"/>
      <c r="E34" s="838"/>
      <c r="F34" s="838"/>
      <c r="G34" s="838"/>
      <c r="H34" s="838"/>
      <c r="I34" s="838"/>
      <c r="J34" s="838"/>
      <c r="K34" s="838"/>
      <c r="L34" s="838"/>
      <c r="M34" s="838"/>
      <c r="N34" s="838"/>
      <c r="O34" s="838"/>
      <c r="P34" s="838"/>
      <c r="Q34" s="838"/>
      <c r="R34" s="838"/>
      <c r="S34" s="838"/>
      <c r="T34" s="276"/>
      <c r="U34" s="276"/>
      <c r="V34" s="290" t="s">
        <v>60</v>
      </c>
      <c r="W34" s="290"/>
      <c r="X34" s="312" t="e">
        <f>VLOOKUP(AB1,#REF!,88,0)</f>
        <v>#REF!</v>
      </c>
      <c r="Y34" s="288"/>
      <c r="Z34" s="290" t="s">
        <v>240</v>
      </c>
      <c r="AA34" s="187"/>
      <c r="AB34" s="1252" t="e">
        <f>X35*X34/100</f>
        <v>#REF!</v>
      </c>
      <c r="AC34" s="1252"/>
      <c r="AD34" s="291"/>
      <c r="AE34" s="1139" t="s">
        <v>260</v>
      </c>
      <c r="AF34" s="1139"/>
      <c r="AG34" s="1139"/>
      <c r="AH34" s="1139"/>
      <c r="AI34" s="1139"/>
      <c r="AJ34" s="1139"/>
      <c r="AK34" s="1139"/>
      <c r="AL34" s="1139"/>
      <c r="AM34" s="1139"/>
      <c r="AN34" s="1139"/>
      <c r="AO34" s="1139"/>
      <c r="AP34" s="1139"/>
      <c r="AQ34" s="293"/>
      <c r="AR34" s="293"/>
      <c r="AS34" s="823" t="s">
        <v>261</v>
      </c>
      <c r="AT34" s="823"/>
      <c r="AU34" s="823"/>
      <c r="AV34" s="823"/>
      <c r="AW34" s="823"/>
      <c r="AX34" s="823"/>
      <c r="AY34" s="823"/>
      <c r="AZ34" s="823"/>
      <c r="BA34" s="823"/>
      <c r="BB34" s="823"/>
      <c r="BC34" s="823"/>
      <c r="BD34" s="823"/>
      <c r="BE34" s="823"/>
      <c r="BF34" s="823"/>
      <c r="BG34" s="823"/>
      <c r="BH34" s="823"/>
      <c r="BI34" s="823"/>
    </row>
    <row r="35" spans="2:63" ht="34.9" customHeight="1"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274"/>
      <c r="U35" s="274"/>
      <c r="V35" s="1061" t="s">
        <v>61</v>
      </c>
      <c r="W35" s="1061"/>
      <c r="X35" s="323">
        <f>AB35*AA1</f>
        <v>447.40440000000001</v>
      </c>
      <c r="Y35" s="321"/>
      <c r="Z35" s="1177" t="s">
        <v>241</v>
      </c>
      <c r="AA35" s="1177"/>
      <c r="AB35" s="1253">
        <v>19</v>
      </c>
      <c r="AC35" s="1253"/>
      <c r="AD35" s="8"/>
      <c r="AE35" s="1254" t="s">
        <v>69</v>
      </c>
      <c r="AF35" s="1254"/>
      <c r="AG35" s="1254"/>
      <c r="AH35" s="1254"/>
      <c r="AI35" s="1254"/>
      <c r="AJ35" s="1254"/>
      <c r="AK35" s="1254"/>
      <c r="AL35" s="1254"/>
      <c r="AM35" s="1254"/>
      <c r="AN35" s="1254"/>
      <c r="AO35" s="1254"/>
      <c r="AP35" s="1254"/>
      <c r="AQ35" s="274"/>
      <c r="AR35" s="274"/>
      <c r="AS35" s="805"/>
      <c r="AT35" s="805"/>
      <c r="AU35" s="805"/>
      <c r="AV35" s="805"/>
      <c r="AW35" s="805"/>
      <c r="AX35" s="805"/>
      <c r="AY35" s="805"/>
      <c r="AZ35" s="805"/>
      <c r="BA35" s="805"/>
      <c r="BB35" s="805"/>
      <c r="BC35" s="805"/>
      <c r="BD35" s="805"/>
      <c r="BE35" s="805"/>
      <c r="BF35" s="805"/>
      <c r="BG35" s="805"/>
      <c r="BH35" s="805"/>
      <c r="BI35" s="805"/>
    </row>
    <row r="36" spans="2:63" ht="34.9" customHeight="1">
      <c r="B36" s="830" t="s">
        <v>54</v>
      </c>
      <c r="C36" s="830"/>
      <c r="D36" s="830"/>
      <c r="E36" s="830"/>
      <c r="F36" s="831"/>
      <c r="G36" s="835"/>
      <c r="H36" s="835"/>
      <c r="I36" s="835"/>
      <c r="J36" s="835"/>
      <c r="K36" s="835"/>
      <c r="L36" s="835"/>
      <c r="M36" s="835"/>
      <c r="N36" s="835"/>
      <c r="O36" s="835"/>
      <c r="P36" s="835"/>
      <c r="Q36" s="835"/>
      <c r="R36" s="835"/>
      <c r="S36" s="835"/>
      <c r="T36" s="276"/>
      <c r="U36" s="276"/>
      <c r="V36" s="254" t="s">
        <v>62</v>
      </c>
      <c r="W36" s="254"/>
      <c r="X36" s="254"/>
      <c r="Y36" s="254"/>
      <c r="Z36" s="254" t="s">
        <v>242</v>
      </c>
      <c r="AA36" s="254"/>
      <c r="AB36" s="217"/>
      <c r="AC36" s="217"/>
      <c r="AE36" s="281"/>
      <c r="AF36" s="281"/>
      <c r="AG36" s="281"/>
      <c r="AH36" s="281"/>
      <c r="AI36" s="281"/>
      <c r="AJ36" s="281"/>
      <c r="AK36" s="281"/>
      <c r="AL36" s="281"/>
      <c r="AM36" s="281"/>
      <c r="AN36" s="1247" t="s">
        <v>98</v>
      </c>
      <c r="AO36" s="1247"/>
      <c r="AP36" s="1247"/>
      <c r="AQ36" s="286"/>
      <c r="AR36" s="286"/>
      <c r="AS36" s="805"/>
      <c r="AT36" s="805"/>
      <c r="AU36" s="805"/>
      <c r="AV36" s="805"/>
      <c r="AW36" s="805"/>
      <c r="AX36" s="805"/>
      <c r="AY36" s="805"/>
      <c r="AZ36" s="805"/>
      <c r="BA36" s="805"/>
      <c r="BB36" s="805"/>
      <c r="BC36" s="805"/>
      <c r="BD36" s="805"/>
      <c r="BE36" s="805"/>
      <c r="BF36" s="805"/>
      <c r="BG36" s="805"/>
      <c r="BH36" s="805"/>
      <c r="BI36" s="805"/>
    </row>
    <row r="37" spans="2:63" ht="34.9" customHeight="1">
      <c r="B37" s="313"/>
      <c r="C37" s="313"/>
      <c r="D37" s="313"/>
      <c r="E37" s="313"/>
      <c r="F37" s="314"/>
      <c r="G37" s="835"/>
      <c r="H37" s="835"/>
      <c r="I37" s="835"/>
      <c r="J37" s="835"/>
      <c r="K37" s="835"/>
      <c r="L37" s="835"/>
      <c r="M37" s="835"/>
      <c r="N37" s="835"/>
      <c r="O37" s="835"/>
      <c r="P37" s="835"/>
      <c r="Q37" s="835"/>
      <c r="R37" s="835"/>
      <c r="S37" s="835"/>
      <c r="T37" s="276"/>
      <c r="U37" s="276"/>
      <c r="AA37" s="228"/>
      <c r="AD37" s="291"/>
      <c r="AE37" s="1132" t="s">
        <v>5</v>
      </c>
      <c r="AF37" s="1132" t="s">
        <v>6</v>
      </c>
      <c r="AG37" s="1132" t="s">
        <v>20</v>
      </c>
      <c r="AH37" s="1132" t="s">
        <v>46</v>
      </c>
      <c r="AI37" s="1251" t="s">
        <v>21</v>
      </c>
      <c r="AJ37" s="1251"/>
      <c r="AK37" s="1251"/>
      <c r="AL37" s="1132" t="s">
        <v>34</v>
      </c>
      <c r="AM37" s="1132" t="s">
        <v>198</v>
      </c>
      <c r="AN37" s="1132"/>
      <c r="AO37" s="1132" t="s">
        <v>199</v>
      </c>
      <c r="AP37" s="1132"/>
      <c r="AQ37" s="16"/>
      <c r="AR37" s="16"/>
      <c r="AS37" s="805"/>
      <c r="AT37" s="805"/>
      <c r="AU37" s="805"/>
      <c r="AV37" s="805"/>
      <c r="AW37" s="805"/>
      <c r="AX37" s="805"/>
      <c r="AY37" s="805"/>
      <c r="AZ37" s="805"/>
      <c r="BA37" s="805"/>
      <c r="BB37" s="805"/>
      <c r="BC37" s="805"/>
      <c r="BD37" s="805"/>
      <c r="BE37" s="805"/>
      <c r="BF37" s="805"/>
      <c r="BG37" s="805"/>
      <c r="BH37" s="805"/>
      <c r="BI37" s="805"/>
      <c r="BJ37" s="16"/>
      <c r="BK37" s="8"/>
    </row>
    <row r="38" spans="2:63" ht="34.9" customHeight="1">
      <c r="B38" s="1250" t="s">
        <v>5</v>
      </c>
      <c r="C38" s="808"/>
      <c r="D38" s="808"/>
      <c r="E38" s="808"/>
      <c r="F38" s="808"/>
      <c r="G38" s="808" t="s">
        <v>55</v>
      </c>
      <c r="H38" s="808"/>
      <c r="I38" s="808"/>
      <c r="J38" s="808"/>
      <c r="K38" s="808"/>
      <c r="L38" s="808"/>
      <c r="M38" s="808"/>
      <c r="N38" s="808"/>
      <c r="O38" s="808"/>
      <c r="P38" s="808"/>
      <c r="Q38" s="808"/>
      <c r="R38" s="808"/>
      <c r="S38" s="808"/>
      <c r="T38" s="276"/>
      <c r="U38" s="276"/>
      <c r="AA38" s="8"/>
      <c r="AD38" s="291"/>
      <c r="AE38" s="1132"/>
      <c r="AF38" s="1132"/>
      <c r="AG38" s="1132"/>
      <c r="AH38" s="1132"/>
      <c r="AI38" s="280" t="s">
        <v>92</v>
      </c>
      <c r="AJ38" s="315" t="s">
        <v>93</v>
      </c>
      <c r="AK38" s="280" t="s">
        <v>94</v>
      </c>
      <c r="AL38" s="1132"/>
      <c r="AM38" s="1132"/>
      <c r="AN38" s="1132"/>
      <c r="AO38" s="1132"/>
      <c r="AP38" s="1132"/>
      <c r="AQ38" s="9"/>
      <c r="AR38" s="9"/>
      <c r="AS38" s="805"/>
      <c r="AT38" s="805"/>
      <c r="AU38" s="805"/>
      <c r="AV38" s="805"/>
      <c r="AW38" s="805"/>
      <c r="AX38" s="805"/>
      <c r="AY38" s="805"/>
      <c r="AZ38" s="805"/>
      <c r="BA38" s="805"/>
      <c r="BB38" s="805"/>
      <c r="BC38" s="805"/>
      <c r="BD38" s="805"/>
      <c r="BE38" s="805"/>
      <c r="BF38" s="805"/>
      <c r="BG38" s="805"/>
      <c r="BH38" s="805"/>
      <c r="BI38" s="805"/>
      <c r="BJ38" s="8"/>
      <c r="BK38" s="8"/>
    </row>
    <row r="39" spans="2:63" ht="34.9" customHeight="1">
      <c r="B39" s="822" t="s">
        <v>105</v>
      </c>
      <c r="C39" s="822"/>
      <c r="D39" s="822"/>
      <c r="E39" s="822"/>
      <c r="F39" s="822"/>
      <c r="G39" s="822"/>
      <c r="H39" s="822"/>
      <c r="I39" s="822"/>
      <c r="J39" s="822"/>
      <c r="K39" s="822"/>
      <c r="L39" s="822"/>
      <c r="M39" s="822"/>
      <c r="N39" s="822"/>
      <c r="O39" s="822"/>
      <c r="P39" s="822"/>
      <c r="Q39" s="822"/>
      <c r="R39" s="822"/>
      <c r="S39" s="822"/>
      <c r="T39" s="276"/>
      <c r="U39" s="276"/>
      <c r="X39" s="431" t="s">
        <v>269</v>
      </c>
      <c r="Y39" s="431"/>
      <c r="Z39" s="431"/>
      <c r="AA39" s="431"/>
      <c r="AB39" s="1064" t="s">
        <v>182</v>
      </c>
      <c r="AC39" s="1064"/>
      <c r="AD39" s="291"/>
      <c r="AE39" s="244"/>
      <c r="AF39" s="244"/>
      <c r="AG39" s="244"/>
      <c r="AH39" s="244"/>
      <c r="AI39" s="244"/>
      <c r="AJ39" s="244"/>
      <c r="AK39" s="244"/>
      <c r="AL39" s="244"/>
      <c r="AM39" s="1248"/>
      <c r="AN39" s="1249"/>
      <c r="AO39" s="978"/>
      <c r="AP39" s="979"/>
      <c r="AQ39" s="11"/>
      <c r="AR39" s="11"/>
      <c r="AS39" s="805"/>
      <c r="AT39" s="805"/>
      <c r="AU39" s="805"/>
      <c r="AV39" s="805"/>
      <c r="AW39" s="805"/>
      <c r="AX39" s="805"/>
      <c r="AY39" s="805"/>
      <c r="AZ39" s="805"/>
      <c r="BA39" s="805"/>
      <c r="BB39" s="805"/>
      <c r="BC39" s="805"/>
      <c r="BD39" s="805"/>
      <c r="BE39" s="805"/>
      <c r="BF39" s="805"/>
      <c r="BG39" s="805"/>
      <c r="BH39" s="805"/>
      <c r="BI39" s="805"/>
      <c r="BJ39" s="8"/>
      <c r="BK39" s="8"/>
    </row>
    <row r="40" spans="2:63" ht="34.9" customHeight="1"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824" t="s">
        <v>262</v>
      </c>
      <c r="R40" s="824"/>
      <c r="S40" s="824"/>
      <c r="T40" s="276"/>
      <c r="U40" s="276"/>
      <c r="Z40" s="334" t="s">
        <v>272</v>
      </c>
      <c r="AA40" s="334" t="s">
        <v>131</v>
      </c>
      <c r="AB40" s="1060" t="s">
        <v>273</v>
      </c>
      <c r="AC40" s="1060"/>
      <c r="AE40" s="244"/>
      <c r="AF40" s="244"/>
      <c r="AG40" s="244"/>
      <c r="AH40" s="244"/>
      <c r="AI40" s="244"/>
      <c r="AJ40" s="244"/>
      <c r="AK40" s="244"/>
      <c r="AL40" s="244"/>
      <c r="AM40" s="1097"/>
      <c r="AN40" s="1097"/>
      <c r="AO40" s="1030"/>
      <c r="AP40" s="1030"/>
      <c r="AQ40" s="11"/>
      <c r="AR40" s="11"/>
      <c r="AS40" s="838"/>
      <c r="AT40" s="838"/>
      <c r="AU40" s="838"/>
      <c r="AV40" s="838"/>
      <c r="AW40" s="838"/>
      <c r="AX40" s="838"/>
      <c r="AY40" s="838"/>
      <c r="AZ40" s="838"/>
      <c r="BA40" s="838"/>
      <c r="BB40" s="838"/>
      <c r="BC40" s="838"/>
      <c r="BD40" s="838"/>
      <c r="BE40" s="838"/>
      <c r="BF40" s="838"/>
      <c r="BG40" s="838"/>
      <c r="BH40" s="838"/>
      <c r="BI40" s="838"/>
      <c r="BJ40" s="8"/>
      <c r="BK40" s="8"/>
    </row>
    <row r="41" spans="2:63" ht="34.9" customHeight="1">
      <c r="B41" s="1246" t="s">
        <v>106</v>
      </c>
      <c r="C41" s="1246"/>
      <c r="D41" s="1246"/>
      <c r="E41" s="1246"/>
      <c r="F41" s="1246"/>
      <c r="G41" s="1246"/>
      <c r="H41" s="1246"/>
      <c r="I41" s="1246"/>
      <c r="J41" s="1246"/>
      <c r="K41" s="1246"/>
      <c r="L41" s="1246"/>
      <c r="M41" s="1246"/>
      <c r="N41" s="1246"/>
      <c r="O41" s="1246"/>
      <c r="P41" s="1246"/>
      <c r="Q41" s="1246"/>
      <c r="R41" s="1246"/>
      <c r="S41" s="1246"/>
      <c r="T41" s="276"/>
      <c r="U41" s="276"/>
      <c r="V41" s="3"/>
      <c r="W41" s="3"/>
      <c r="AE41" s="27"/>
      <c r="AF41" s="27"/>
      <c r="AG41" s="27"/>
      <c r="AH41" s="27"/>
      <c r="AI41" s="27"/>
      <c r="AJ41" s="27"/>
      <c r="AK41" s="27"/>
      <c r="AL41" s="27"/>
      <c r="AM41" s="952"/>
      <c r="AN41" s="878"/>
      <c r="AO41" s="952"/>
      <c r="AP41" s="878"/>
      <c r="AQ41" s="11"/>
      <c r="AR41" s="11"/>
      <c r="AS41" s="838"/>
      <c r="AT41" s="838"/>
      <c r="AU41" s="838"/>
      <c r="AV41" s="838"/>
      <c r="AW41" s="838"/>
      <c r="AX41" s="838"/>
      <c r="AY41" s="838"/>
      <c r="AZ41" s="838"/>
      <c r="BA41" s="838"/>
      <c r="BB41" s="838"/>
      <c r="BC41" s="838"/>
      <c r="BD41" s="838"/>
      <c r="BE41" s="838"/>
      <c r="BF41" s="838"/>
      <c r="BG41" s="838"/>
      <c r="BH41" s="838"/>
      <c r="BI41" s="838"/>
      <c r="BJ41" s="8"/>
      <c r="BK41" s="8"/>
    </row>
    <row r="42" spans="2:63" ht="34.9" customHeight="1">
      <c r="B42" s="1246" t="s">
        <v>107</v>
      </c>
      <c r="C42" s="1246"/>
      <c r="D42" s="1246"/>
      <c r="E42" s="1246"/>
      <c r="F42" s="1246"/>
      <c r="G42" s="1246"/>
      <c r="H42" s="1246"/>
      <c r="I42" s="1246"/>
      <c r="J42" s="1246"/>
      <c r="K42" s="1246"/>
      <c r="L42" s="1246"/>
      <c r="M42" s="1246"/>
      <c r="N42" s="1246"/>
      <c r="O42" s="1246"/>
      <c r="P42" s="1246"/>
      <c r="Q42" s="1246"/>
      <c r="R42" s="1246"/>
      <c r="S42" s="1246"/>
      <c r="T42" s="276"/>
      <c r="U42" s="276"/>
      <c r="V42" s="3"/>
      <c r="W42" s="3"/>
      <c r="X42" s="1063" t="s">
        <v>237</v>
      </c>
      <c r="Y42" s="1063"/>
      <c r="Z42" s="103"/>
      <c r="AA42" s="429"/>
      <c r="AB42" s="1064"/>
      <c r="AC42" s="1064"/>
      <c r="AE42" s="27"/>
      <c r="AF42" s="27"/>
      <c r="AG42" s="27"/>
      <c r="AH42" s="27"/>
      <c r="AI42" s="27"/>
      <c r="AJ42" s="27"/>
      <c r="AK42" s="27"/>
      <c r="AL42" s="27"/>
      <c r="AM42" s="952"/>
      <c r="AN42" s="878"/>
      <c r="AO42" s="952"/>
      <c r="AP42" s="878"/>
      <c r="AQ42" s="11"/>
      <c r="AR42" s="11"/>
      <c r="AS42" s="838"/>
      <c r="AT42" s="838"/>
      <c r="AU42" s="838"/>
      <c r="AV42" s="838"/>
      <c r="AW42" s="838"/>
      <c r="AX42" s="838"/>
      <c r="AY42" s="838"/>
      <c r="AZ42" s="838"/>
      <c r="BA42" s="838"/>
      <c r="BB42" s="838"/>
      <c r="BC42" s="838"/>
      <c r="BD42" s="838"/>
      <c r="BE42" s="838"/>
      <c r="BF42" s="838"/>
      <c r="BG42" s="838"/>
      <c r="BH42" s="838"/>
      <c r="BI42" s="838"/>
      <c r="BJ42" s="8"/>
      <c r="BK42" s="8"/>
    </row>
    <row r="43" spans="2:63" ht="34.9" customHeight="1">
      <c r="B43" s="1246" t="s">
        <v>263</v>
      </c>
      <c r="C43" s="1246"/>
      <c r="D43" s="1246"/>
      <c r="E43" s="1246"/>
      <c r="F43" s="1246"/>
      <c r="G43" s="1246"/>
      <c r="H43" s="1246"/>
      <c r="I43" s="1246"/>
      <c r="J43" s="1246"/>
      <c r="K43" s="1246"/>
      <c r="L43" s="1246"/>
      <c r="M43" s="1246"/>
      <c r="N43" s="1246"/>
      <c r="O43" s="1246"/>
      <c r="P43" s="1246"/>
      <c r="Q43" s="1246"/>
      <c r="R43" s="1246"/>
      <c r="S43" s="1246"/>
      <c r="T43" s="276"/>
      <c r="U43" s="276"/>
      <c r="V43" s="3"/>
      <c r="W43" s="3"/>
      <c r="X43" s="77"/>
      <c r="Y43" s="77"/>
      <c r="Z43" s="334" t="s">
        <v>272</v>
      </c>
      <c r="AA43" s="334" t="s">
        <v>131</v>
      </c>
      <c r="AB43" s="1060" t="s">
        <v>273</v>
      </c>
      <c r="AC43" s="1060"/>
      <c r="AE43" s="1247" t="s">
        <v>135</v>
      </c>
      <c r="AF43" s="1247"/>
      <c r="AG43" s="1247"/>
      <c r="AH43" s="1247"/>
      <c r="AI43" s="1247"/>
      <c r="AJ43" s="1247"/>
      <c r="AK43" s="1247"/>
      <c r="AL43" s="1247"/>
      <c r="AM43" s="1247"/>
      <c r="AN43" s="1247"/>
      <c r="AO43" s="1247"/>
      <c r="AP43" s="1247"/>
      <c r="AQ43" s="11"/>
      <c r="AR43" s="11"/>
      <c r="AS43" s="1203"/>
      <c r="AT43" s="1203"/>
      <c r="AU43" s="1203"/>
      <c r="AV43" s="1203"/>
      <c r="AW43" s="1203"/>
      <c r="AX43" s="1203"/>
      <c r="AY43" s="1203"/>
      <c r="AZ43" s="1203"/>
      <c r="BA43" s="1203"/>
      <c r="BB43" s="1203"/>
      <c r="BC43" s="1203"/>
      <c r="BD43" s="1203"/>
      <c r="BE43" s="1203"/>
      <c r="BF43" s="1203"/>
      <c r="BG43" s="1203"/>
      <c r="BH43" s="1203"/>
      <c r="BI43" s="1203"/>
      <c r="BJ43" s="8"/>
      <c r="BK43" s="8"/>
    </row>
    <row r="44" spans="2:63" ht="34.9" customHeight="1">
      <c r="B44" s="808" t="s">
        <v>108</v>
      </c>
      <c r="C44" s="808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N44" s="808"/>
      <c r="O44" s="808"/>
      <c r="P44" s="808"/>
      <c r="Q44" s="808"/>
      <c r="R44" s="808"/>
      <c r="S44" s="808"/>
      <c r="T44" s="276"/>
      <c r="U44" s="276"/>
      <c r="V44" s="3"/>
      <c r="W44" s="3"/>
      <c r="X44" s="3"/>
      <c r="Y44" s="3"/>
      <c r="Z44" s="3"/>
      <c r="AA44" s="3"/>
      <c r="AB44" s="3"/>
      <c r="AE44" s="838"/>
      <c r="AF44" s="838"/>
      <c r="AG44" s="838"/>
      <c r="AH44" s="838"/>
      <c r="AI44" s="838"/>
      <c r="AJ44" s="838"/>
      <c r="AK44" s="838"/>
      <c r="AL44" s="838"/>
      <c r="AM44" s="838"/>
      <c r="AN44" s="838"/>
      <c r="AO44" s="838"/>
      <c r="AP44" s="838"/>
      <c r="AQ44" s="13"/>
      <c r="AR44" s="13"/>
      <c r="AS44" s="838"/>
      <c r="AT44" s="838"/>
      <c r="AU44" s="838"/>
      <c r="AV44" s="838"/>
      <c r="AW44" s="838"/>
      <c r="AX44" s="838"/>
      <c r="AY44" s="838"/>
      <c r="AZ44" s="838"/>
      <c r="BA44" s="838"/>
      <c r="BB44" s="838"/>
      <c r="BC44" s="838"/>
      <c r="BD44" s="838"/>
      <c r="BE44" s="838"/>
      <c r="BF44" s="838"/>
      <c r="BG44" s="838"/>
      <c r="BH44" s="838"/>
      <c r="BI44" s="838"/>
      <c r="BJ44" s="8"/>
      <c r="BK44" s="8"/>
    </row>
    <row r="45" spans="2:63" ht="34.9" customHeight="1">
      <c r="B45" s="808" t="s">
        <v>56</v>
      </c>
      <c r="C45" s="808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N45" s="808"/>
      <c r="O45" s="808"/>
      <c r="P45" s="808"/>
      <c r="Q45" s="808"/>
      <c r="R45" s="808"/>
      <c r="S45" s="808"/>
      <c r="T45" s="276"/>
      <c r="U45" s="276"/>
      <c r="V45" s="3"/>
      <c r="W45" s="3"/>
      <c r="X45" s="3"/>
      <c r="Y45" s="3"/>
      <c r="AA45" s="3"/>
      <c r="AB45" s="430" t="s">
        <v>356</v>
      </c>
      <c r="AE45" s="917"/>
      <c r="AF45" s="917"/>
      <c r="AG45" s="917"/>
      <c r="AH45" s="917"/>
      <c r="AI45" s="917"/>
      <c r="AJ45" s="917"/>
      <c r="AK45" s="917"/>
      <c r="AL45" s="917"/>
      <c r="AM45" s="917"/>
      <c r="AN45" s="917"/>
      <c r="AO45" s="917"/>
      <c r="AP45" s="917"/>
      <c r="AQ45" s="13"/>
      <c r="AR45" s="13"/>
      <c r="AS45" s="838"/>
      <c r="AT45" s="838"/>
      <c r="AU45" s="838"/>
      <c r="AV45" s="838"/>
      <c r="AW45" s="838"/>
      <c r="AX45" s="838"/>
      <c r="AY45" s="838"/>
      <c r="AZ45" s="838"/>
      <c r="BA45" s="838"/>
      <c r="BB45" s="838"/>
      <c r="BC45" s="838"/>
      <c r="BD45" s="838"/>
      <c r="BE45" s="838"/>
      <c r="BF45" s="838"/>
      <c r="BG45" s="838"/>
      <c r="BH45" s="838"/>
      <c r="BI45" s="838"/>
      <c r="BJ45" s="8"/>
      <c r="BK45" s="8"/>
    </row>
    <row r="46" spans="2:63" ht="34.9" customHeight="1">
      <c r="T46" s="276"/>
      <c r="U46" s="276"/>
      <c r="AC46" s="275"/>
      <c r="AD46" s="275"/>
      <c r="AQ46" s="13"/>
      <c r="AR46" s="13"/>
      <c r="AS46" s="13"/>
      <c r="AT46" s="13"/>
      <c r="AU46" s="13"/>
      <c r="AV46" s="13"/>
      <c r="AW46" s="13"/>
      <c r="AX46" s="3"/>
      <c r="AY46" s="3"/>
      <c r="AZ46" s="13"/>
      <c r="BA46" s="13"/>
    </row>
    <row r="47" spans="2:63" ht="34.9" customHeight="1">
      <c r="C47" s="3"/>
      <c r="D47" s="3"/>
      <c r="E47" s="3"/>
      <c r="F47" s="3"/>
      <c r="G47" s="13"/>
      <c r="H47" s="13"/>
      <c r="I47" s="13"/>
      <c r="J47" s="13"/>
      <c r="K47" s="13"/>
      <c r="L47" s="13"/>
      <c r="P47" s="23"/>
      <c r="Q47" s="23"/>
      <c r="R47" s="23"/>
      <c r="S47" s="23"/>
      <c r="T47" s="24"/>
      <c r="U47" s="24"/>
      <c r="AQ47" s="8"/>
      <c r="AR47" s="8"/>
      <c r="AS47" s="8"/>
      <c r="AT47" s="8"/>
      <c r="AU47" s="8"/>
      <c r="AV47" s="8"/>
      <c r="AW47" s="8"/>
    </row>
    <row r="48" spans="2:63" ht="34.9" customHeight="1">
      <c r="C48" s="325" t="s">
        <v>182</v>
      </c>
      <c r="T48" s="24"/>
      <c r="U48" s="24"/>
    </row>
    <row r="49" spans="3:42" ht="34.9" customHeight="1">
      <c r="C49" s="325" t="s">
        <v>183</v>
      </c>
      <c r="T49" s="276"/>
      <c r="U49" s="276"/>
    </row>
    <row r="50" spans="3:42" ht="34.9" customHeight="1">
      <c r="C50" s="325" t="s">
        <v>265</v>
      </c>
      <c r="T50" s="276"/>
      <c r="U50" s="276"/>
    </row>
    <row r="51" spans="3:42" ht="34.9" customHeight="1">
      <c r="C51" s="325" t="s">
        <v>184</v>
      </c>
      <c r="T51" s="276"/>
      <c r="U51" s="276"/>
    </row>
    <row r="52" spans="3:42" ht="34.9" customHeight="1">
      <c r="C52" s="326" t="s">
        <v>185</v>
      </c>
      <c r="T52" s="276"/>
      <c r="U52" s="276"/>
      <c r="V52" s="266"/>
    </row>
    <row r="53" spans="3:42" ht="34.9" customHeight="1">
      <c r="C53" s="326" t="s">
        <v>264</v>
      </c>
      <c r="T53" s="276"/>
      <c r="U53" s="276"/>
    </row>
    <row r="54" spans="3:42" ht="34.9" customHeight="1">
      <c r="T54" s="276"/>
      <c r="U54" s="276"/>
    </row>
    <row r="55" spans="3:42" ht="34.9" customHeight="1">
      <c r="T55" s="276"/>
      <c r="U55" s="276"/>
    </row>
    <row r="56" spans="3:42" ht="34.9" customHeight="1">
      <c r="T56" s="276"/>
      <c r="U56" s="276"/>
    </row>
    <row r="57" spans="3:42" ht="34.9" customHeight="1">
      <c r="T57" s="276"/>
      <c r="U57" s="276"/>
    </row>
    <row r="58" spans="3:42" ht="34.9" customHeight="1">
      <c r="T58" s="276"/>
      <c r="U58" s="276"/>
    </row>
    <row r="59" spans="3:42" ht="34.9" customHeight="1">
      <c r="T59" s="276"/>
      <c r="U59" s="276"/>
    </row>
    <row r="60" spans="3:42" ht="34.9" customHeight="1">
      <c r="T60" s="276"/>
      <c r="U60" s="276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</row>
    <row r="61" spans="3:42" ht="34.9" customHeight="1">
      <c r="T61" s="24"/>
      <c r="U61" s="24"/>
    </row>
    <row r="62" spans="3:42" ht="34.9" customHeight="1">
      <c r="T62" s="16"/>
      <c r="U62" s="16"/>
    </row>
    <row r="63" spans="3:42" ht="34.9" customHeight="1">
      <c r="T63" s="16"/>
      <c r="U63" s="16"/>
    </row>
    <row r="64" spans="3:42" ht="34.9" customHeight="1">
      <c r="T64" s="16"/>
      <c r="U64" s="16"/>
    </row>
    <row r="65" spans="2:28" ht="34.9" customHeight="1">
      <c r="T65" s="16"/>
      <c r="U65" s="16"/>
    </row>
    <row r="66" spans="2:28" ht="34.9" customHeight="1">
      <c r="T66" s="16"/>
      <c r="U66" s="16"/>
    </row>
    <row r="67" spans="2:28" ht="34.9" customHeight="1">
      <c r="T67" s="16"/>
      <c r="U67" s="16"/>
    </row>
    <row r="68" spans="2:28" ht="34.9" customHeight="1">
      <c r="T68" s="276"/>
      <c r="U68" s="276"/>
    </row>
    <row r="69" spans="2:28" ht="34.9" customHeight="1">
      <c r="T69" s="276"/>
      <c r="U69" s="276"/>
    </row>
    <row r="70" spans="2:28" ht="34.9" customHeight="1">
      <c r="T70" s="15"/>
      <c r="U70" s="15"/>
    </row>
    <row r="71" spans="2:28" ht="34.9" customHeight="1">
      <c r="B71" s="19"/>
      <c r="C71" s="8"/>
      <c r="D71" s="8"/>
      <c r="E71" s="8"/>
      <c r="F71" s="8"/>
      <c r="G71" s="8"/>
      <c r="H71" s="8"/>
      <c r="I71" s="8"/>
      <c r="J71" s="8"/>
      <c r="K71" s="8"/>
      <c r="L71" s="8"/>
      <c r="P71" s="23"/>
      <c r="Q71" s="23"/>
      <c r="R71" s="23"/>
      <c r="S71" s="23"/>
      <c r="T71" s="16"/>
      <c r="U71" s="16"/>
    </row>
    <row r="72" spans="2:28" ht="34.9" customHeight="1">
      <c r="B72" s="806"/>
      <c r="C72" s="807"/>
      <c r="D72" s="807"/>
      <c r="E72" s="807"/>
      <c r="F72" s="807"/>
      <c r="G72" s="807"/>
      <c r="H72" s="807"/>
      <c r="I72" s="807"/>
      <c r="J72" s="807"/>
      <c r="K72" s="807"/>
      <c r="L72" s="807"/>
      <c r="M72" s="807"/>
      <c r="N72" s="807"/>
      <c r="O72" s="807"/>
      <c r="P72" s="807"/>
      <c r="Q72" s="276"/>
      <c r="R72" s="276"/>
      <c r="S72" s="276"/>
      <c r="T72" s="16"/>
      <c r="U72" s="16"/>
    </row>
    <row r="73" spans="2:28" ht="34.9" customHeight="1">
      <c r="B73" s="18"/>
      <c r="C73" s="18"/>
      <c r="D73" s="18"/>
      <c r="E73" s="16"/>
      <c r="F73" s="16"/>
      <c r="G73" s="16"/>
      <c r="H73" s="14"/>
      <c r="I73" s="14"/>
      <c r="J73" s="14"/>
      <c r="K73" s="14"/>
      <c r="L73" s="14"/>
      <c r="M73" s="19"/>
      <c r="N73" s="19"/>
      <c r="O73" s="19"/>
      <c r="P73" s="15"/>
      <c r="Q73" s="15"/>
      <c r="R73" s="15"/>
      <c r="S73" s="15"/>
      <c r="T73" s="16"/>
      <c r="U73" s="16"/>
    </row>
    <row r="74" spans="2:28" ht="34.9" customHeight="1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</row>
    <row r="75" spans="2:28" ht="34.9" customHeight="1"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</row>
    <row r="76" spans="2:28" ht="34.9" customHeight="1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276"/>
      <c r="U76" s="276"/>
    </row>
    <row r="77" spans="2:28" ht="34.9" customHeight="1"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276"/>
      <c r="U77" s="276"/>
    </row>
    <row r="78" spans="2:28" ht="34.9" customHeight="1"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276"/>
      <c r="U78" s="276"/>
    </row>
    <row r="79" spans="2:28" ht="34.9" customHeight="1"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76"/>
      <c r="U79" s="276"/>
      <c r="V79" s="806"/>
      <c r="W79" s="806"/>
      <c r="X79" s="806"/>
      <c r="Y79" s="806"/>
      <c r="Z79" s="806"/>
      <c r="AA79" s="806"/>
      <c r="AB79" s="806"/>
    </row>
    <row r="80" spans="2:28" ht="34.9" customHeight="1"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276"/>
      <c r="U80" s="276"/>
    </row>
    <row r="81" spans="2:28" ht="34.9" customHeight="1">
      <c r="B81" s="19"/>
      <c r="C81" s="8"/>
      <c r="D81" s="8"/>
      <c r="E81" s="8"/>
      <c r="F81" s="8"/>
      <c r="G81" s="8"/>
      <c r="H81" s="8"/>
      <c r="I81" s="8"/>
      <c r="J81" s="8"/>
      <c r="K81" s="8"/>
      <c r="L81" s="8"/>
      <c r="P81" s="23"/>
      <c r="Q81" s="23"/>
      <c r="R81" s="23"/>
      <c r="S81" s="23"/>
      <c r="T81" s="276"/>
      <c r="U81" s="276"/>
    </row>
    <row r="82" spans="2:28" ht="34.9" customHeight="1">
      <c r="T82" s="276"/>
      <c r="U82" s="276"/>
    </row>
    <row r="83" spans="2:28" ht="34.9" customHeight="1">
      <c r="T83" s="276"/>
      <c r="U83" s="276"/>
    </row>
    <row r="84" spans="2:28" ht="34.9" customHeight="1">
      <c r="T84" s="276"/>
      <c r="U84" s="276"/>
    </row>
    <row r="85" spans="2:28" ht="34.9" customHeight="1">
      <c r="T85" s="276"/>
      <c r="U85" s="276"/>
    </row>
    <row r="86" spans="2:28" ht="34.9" customHeight="1">
      <c r="T86" s="276"/>
      <c r="U86" s="276"/>
    </row>
    <row r="87" spans="2:28" ht="34.9" customHeight="1">
      <c r="T87" s="276"/>
      <c r="U87" s="276"/>
    </row>
    <row r="89" spans="2:28" ht="34.9" customHeight="1">
      <c r="V89" s="984"/>
      <c r="W89" s="984"/>
      <c r="AA89" s="985"/>
      <c r="AB89" s="985"/>
    </row>
  </sheetData>
  <mergeCells count="316">
    <mergeCell ref="B2:R2"/>
    <mergeCell ref="AE2:AP2"/>
    <mergeCell ref="AS2:BI2"/>
    <mergeCell ref="Q3:S3"/>
    <mergeCell ref="V3:W3"/>
    <mergeCell ref="AE3:AF3"/>
    <mergeCell ref="AO3:AP3"/>
    <mergeCell ref="AS3:BI3"/>
    <mergeCell ref="V8:W8"/>
    <mergeCell ref="V4:X4"/>
    <mergeCell ref="AE4:AG4"/>
    <mergeCell ref="AK4:AM4"/>
    <mergeCell ref="AN4:AP4"/>
    <mergeCell ref="AS4:BI4"/>
    <mergeCell ref="B5:C5"/>
    <mergeCell ref="E5:F5"/>
    <mergeCell ref="G5:H5"/>
    <mergeCell ref="I5:K5"/>
    <mergeCell ref="L5:P5"/>
    <mergeCell ref="B4:C4"/>
    <mergeCell ref="E4:F4"/>
    <mergeCell ref="G4:H4"/>
    <mergeCell ref="I4:K4"/>
    <mergeCell ref="L4:P4"/>
    <mergeCell ref="Q4:S4"/>
    <mergeCell ref="Q5:S5"/>
    <mergeCell ref="AE5:AF5"/>
    <mergeCell ref="AK5:AM5"/>
    <mergeCell ref="AS5:BI5"/>
    <mergeCell ref="B6:C6"/>
    <mergeCell ref="E6:F6"/>
    <mergeCell ref="G6:H6"/>
    <mergeCell ref="I6:K6"/>
    <mergeCell ref="L6:P6"/>
    <mergeCell ref="Q6:S6"/>
    <mergeCell ref="AS6:BI6"/>
    <mergeCell ref="B7:C7"/>
    <mergeCell ref="E7:F7"/>
    <mergeCell ref="G7:H7"/>
    <mergeCell ref="I7:K7"/>
    <mergeCell ref="L7:P7"/>
    <mergeCell ref="Q7:S7"/>
    <mergeCell ref="AN7:AP7"/>
    <mergeCell ref="AS7:BI7"/>
    <mergeCell ref="AA6:AC6"/>
    <mergeCell ref="AE6:AF6"/>
    <mergeCell ref="AG6:AH6"/>
    <mergeCell ref="AI6:AK6"/>
    <mergeCell ref="AL6:AM6"/>
    <mergeCell ref="AN6:AP6"/>
    <mergeCell ref="AJ8:AK8"/>
    <mergeCell ref="AL8:AN9"/>
    <mergeCell ref="AO8:AP9"/>
    <mergeCell ref="AS8:BI8"/>
    <mergeCell ref="B9:C9"/>
    <mergeCell ref="E9:F9"/>
    <mergeCell ref="G9:H9"/>
    <mergeCell ref="I9:K9"/>
    <mergeCell ref="L9:P9"/>
    <mergeCell ref="Q9:S9"/>
    <mergeCell ref="AE8:AE9"/>
    <mergeCell ref="AF8:AF9"/>
    <mergeCell ref="AG8:AG9"/>
    <mergeCell ref="AH8:AH9"/>
    <mergeCell ref="AI8:AI9"/>
    <mergeCell ref="B8:C8"/>
    <mergeCell ref="E8:F8"/>
    <mergeCell ref="G8:H8"/>
    <mergeCell ref="I8:K8"/>
    <mergeCell ref="L8:P8"/>
    <mergeCell ref="Q8:S8"/>
    <mergeCell ref="X8:Y8"/>
    <mergeCell ref="Q11:S11"/>
    <mergeCell ref="W11:Y11"/>
    <mergeCell ref="Z11:AC11"/>
    <mergeCell ref="AL11:AN11"/>
    <mergeCell ref="AO11:AP11"/>
    <mergeCell ref="AS11:BI11"/>
    <mergeCell ref="AS9:BI9"/>
    <mergeCell ref="B10:R10"/>
    <mergeCell ref="V10:AC10"/>
    <mergeCell ref="AL10:AN10"/>
    <mergeCell ref="AO10:AP10"/>
    <mergeCell ref="AS10:BI10"/>
    <mergeCell ref="W9:AB9"/>
    <mergeCell ref="AS13:BI13"/>
    <mergeCell ref="B14:C14"/>
    <mergeCell ref="E14:F14"/>
    <mergeCell ref="G14:P14"/>
    <mergeCell ref="Q14:S14"/>
    <mergeCell ref="AL14:AN14"/>
    <mergeCell ref="AO14:AP14"/>
    <mergeCell ref="AS14:BI14"/>
    <mergeCell ref="AL12:AN12"/>
    <mergeCell ref="AO12:AP12"/>
    <mergeCell ref="AS12:BI12"/>
    <mergeCell ref="B13:C13"/>
    <mergeCell ref="E13:F13"/>
    <mergeCell ref="G13:P13"/>
    <mergeCell ref="Q13:S13"/>
    <mergeCell ref="V13:AC14"/>
    <mergeCell ref="AL13:AN13"/>
    <mergeCell ref="AO13:AP13"/>
    <mergeCell ref="B12:C12"/>
    <mergeCell ref="E12:F12"/>
    <mergeCell ref="G12:P12"/>
    <mergeCell ref="Q12:S12"/>
    <mergeCell ref="W12:Y12"/>
    <mergeCell ref="Z12:AC12"/>
    <mergeCell ref="AS15:BI15"/>
    <mergeCell ref="B16:C16"/>
    <mergeCell ref="E16:F16"/>
    <mergeCell ref="G16:P16"/>
    <mergeCell ref="Q16:S16"/>
    <mergeCell ref="AE16:AP16"/>
    <mergeCell ref="AS16:BI16"/>
    <mergeCell ref="B15:C15"/>
    <mergeCell ref="E15:F15"/>
    <mergeCell ref="G15:P15"/>
    <mergeCell ref="Q15:S15"/>
    <mergeCell ref="AL15:AN15"/>
    <mergeCell ref="AO15:AP15"/>
    <mergeCell ref="AE17:AP17"/>
    <mergeCell ref="AS17:BI17"/>
    <mergeCell ref="V18:X18"/>
    <mergeCell ref="AE18:AP18"/>
    <mergeCell ref="AS18:BI18"/>
    <mergeCell ref="B17:C17"/>
    <mergeCell ref="E17:F17"/>
    <mergeCell ref="G17:P17"/>
    <mergeCell ref="Q17:S17"/>
    <mergeCell ref="V17:W17"/>
    <mergeCell ref="X17:AC17"/>
    <mergeCell ref="Y18:Z18"/>
    <mergeCell ref="B19:S19"/>
    <mergeCell ref="V19:X19"/>
    <mergeCell ref="AE19:AP19"/>
    <mergeCell ref="AS19:BI19"/>
    <mergeCell ref="B20:S20"/>
    <mergeCell ref="V20:X20"/>
    <mergeCell ref="AE20:AP20"/>
    <mergeCell ref="AS20:BI20"/>
    <mergeCell ref="Y19:Z19"/>
    <mergeCell ref="Y20:Z20"/>
    <mergeCell ref="AG22:AH22"/>
    <mergeCell ref="AI22:AJ22"/>
    <mergeCell ref="AK22:AL23"/>
    <mergeCell ref="AM22:AN23"/>
    <mergeCell ref="AO22:AP23"/>
    <mergeCell ref="AS22:BI22"/>
    <mergeCell ref="B21:S21"/>
    <mergeCell ref="V21:X21"/>
    <mergeCell ref="Y21:AC21"/>
    <mergeCell ref="AN21:AP21"/>
    <mergeCell ref="AS21:BI21"/>
    <mergeCell ref="B22:S22"/>
    <mergeCell ref="V22:W22"/>
    <mergeCell ref="AA22:AB22"/>
    <mergeCell ref="AE22:AE23"/>
    <mergeCell ref="AF22:AF23"/>
    <mergeCell ref="B23:S23"/>
    <mergeCell ref="V23:W23"/>
    <mergeCell ref="X23:Z23"/>
    <mergeCell ref="AB23:AC23"/>
    <mergeCell ref="AS23:BI23"/>
    <mergeCell ref="AK26:AL26"/>
    <mergeCell ref="Q24:S24"/>
    <mergeCell ref="V24:W24"/>
    <mergeCell ref="X24:AC24"/>
    <mergeCell ref="AK24:AL24"/>
    <mergeCell ref="AM24:AN24"/>
    <mergeCell ref="AO24:AP24"/>
    <mergeCell ref="AS24:BI24"/>
    <mergeCell ref="B25:C25"/>
    <mergeCell ref="E25:F25"/>
    <mergeCell ref="G25:H25"/>
    <mergeCell ref="I25:J25"/>
    <mergeCell ref="K25:L25"/>
    <mergeCell ref="M25:P25"/>
    <mergeCell ref="Q25:S25"/>
    <mergeCell ref="AK25:AL25"/>
    <mergeCell ref="AM25:AN25"/>
    <mergeCell ref="AO25:AP25"/>
    <mergeCell ref="AS25:BI25"/>
    <mergeCell ref="M27:P27"/>
    <mergeCell ref="Q27:S27"/>
    <mergeCell ref="AM26:AN26"/>
    <mergeCell ref="AO26:AP26"/>
    <mergeCell ref="AS26:BI26"/>
    <mergeCell ref="B27:C27"/>
    <mergeCell ref="E27:F27"/>
    <mergeCell ref="G27:H27"/>
    <mergeCell ref="I27:J27"/>
    <mergeCell ref="K27:L27"/>
    <mergeCell ref="AO27:AP27"/>
    <mergeCell ref="AS27:BI27"/>
    <mergeCell ref="V27:W27"/>
    <mergeCell ref="X27:AC27"/>
    <mergeCell ref="AK27:AL27"/>
    <mergeCell ref="AM27:AN27"/>
    <mergeCell ref="B26:C26"/>
    <mergeCell ref="E26:F26"/>
    <mergeCell ref="G26:H26"/>
    <mergeCell ref="I26:J26"/>
    <mergeCell ref="K26:L26"/>
    <mergeCell ref="M26:P26"/>
    <mergeCell ref="Q26:S26"/>
    <mergeCell ref="V26:W26"/>
    <mergeCell ref="X28:AC28"/>
    <mergeCell ref="AK28:AL28"/>
    <mergeCell ref="AM28:AN28"/>
    <mergeCell ref="AO28:AP28"/>
    <mergeCell ref="AS28:BI28"/>
    <mergeCell ref="B29:C29"/>
    <mergeCell ref="E29:F29"/>
    <mergeCell ref="G29:H29"/>
    <mergeCell ref="I29:J29"/>
    <mergeCell ref="K29:L29"/>
    <mergeCell ref="M29:P29"/>
    <mergeCell ref="Q29:S29"/>
    <mergeCell ref="AK29:AL29"/>
    <mergeCell ref="AM29:AN29"/>
    <mergeCell ref="AO29:AP29"/>
    <mergeCell ref="AS29:BI29"/>
    <mergeCell ref="B28:C28"/>
    <mergeCell ref="E28:F28"/>
    <mergeCell ref="G28:H28"/>
    <mergeCell ref="I28:J28"/>
    <mergeCell ref="K28:L28"/>
    <mergeCell ref="M28:P28"/>
    <mergeCell ref="Q28:S28"/>
    <mergeCell ref="M30:P30"/>
    <mergeCell ref="Q30:S30"/>
    <mergeCell ref="AE30:AP30"/>
    <mergeCell ref="AS30:BI30"/>
    <mergeCell ref="B31:C31"/>
    <mergeCell ref="E31:F31"/>
    <mergeCell ref="G31:H31"/>
    <mergeCell ref="I31:J31"/>
    <mergeCell ref="K31:L31"/>
    <mergeCell ref="M31:P31"/>
    <mergeCell ref="B30:C30"/>
    <mergeCell ref="E30:F30"/>
    <mergeCell ref="G30:H30"/>
    <mergeCell ref="I30:J30"/>
    <mergeCell ref="K30:L30"/>
    <mergeCell ref="Q31:S31"/>
    <mergeCell ref="AE31:AP31"/>
    <mergeCell ref="AS31:BI31"/>
    <mergeCell ref="X30:Y30"/>
    <mergeCell ref="B33:S33"/>
    <mergeCell ref="AB34:AC34"/>
    <mergeCell ref="AE33:AP33"/>
    <mergeCell ref="AS33:BI33"/>
    <mergeCell ref="B34:S34"/>
    <mergeCell ref="V35:W35"/>
    <mergeCell ref="Z35:AA35"/>
    <mergeCell ref="AB35:AC35"/>
    <mergeCell ref="AE34:AP34"/>
    <mergeCell ref="AS34:BI34"/>
    <mergeCell ref="AE35:AP35"/>
    <mergeCell ref="AS35:BI35"/>
    <mergeCell ref="W31:AC33"/>
    <mergeCell ref="B32:S32"/>
    <mergeCell ref="AE32:AP32"/>
    <mergeCell ref="AS32:BI32"/>
    <mergeCell ref="AS36:BI36"/>
    <mergeCell ref="AE37:AE38"/>
    <mergeCell ref="AO37:AP38"/>
    <mergeCell ref="AS37:BI37"/>
    <mergeCell ref="B38:F38"/>
    <mergeCell ref="G38:S38"/>
    <mergeCell ref="AS38:BI38"/>
    <mergeCell ref="B39:S39"/>
    <mergeCell ref="AF37:AF38"/>
    <mergeCell ref="AG37:AG38"/>
    <mergeCell ref="AH37:AH38"/>
    <mergeCell ref="AI37:AK37"/>
    <mergeCell ref="AL37:AL38"/>
    <mergeCell ref="AM37:AN38"/>
    <mergeCell ref="B36:F36"/>
    <mergeCell ref="G36:S37"/>
    <mergeCell ref="AN36:AP36"/>
    <mergeCell ref="B41:S41"/>
    <mergeCell ref="AM41:AN41"/>
    <mergeCell ref="AO41:AP41"/>
    <mergeCell ref="AS41:BI41"/>
    <mergeCell ref="B42:S42"/>
    <mergeCell ref="AM42:AN42"/>
    <mergeCell ref="AO42:AP42"/>
    <mergeCell ref="AS42:BI42"/>
    <mergeCell ref="AS39:BI39"/>
    <mergeCell ref="Q40:S40"/>
    <mergeCell ref="AM40:AN40"/>
    <mergeCell ref="AO40:AP40"/>
    <mergeCell ref="AS40:BI40"/>
    <mergeCell ref="X42:Y42"/>
    <mergeCell ref="AM39:AN39"/>
    <mergeCell ref="AO39:AP39"/>
    <mergeCell ref="AB39:AC39"/>
    <mergeCell ref="AB40:AC40"/>
    <mergeCell ref="AB42:AC42"/>
    <mergeCell ref="B45:S45"/>
    <mergeCell ref="AE45:AP45"/>
    <mergeCell ref="B72:P72"/>
    <mergeCell ref="V79:AB79"/>
    <mergeCell ref="V89:W89"/>
    <mergeCell ref="AA89:AB89"/>
    <mergeCell ref="B43:S43"/>
    <mergeCell ref="AE43:AP43"/>
    <mergeCell ref="AS43:BI43"/>
    <mergeCell ref="B44:S44"/>
    <mergeCell ref="AE44:AP44"/>
    <mergeCell ref="AS44:BI44"/>
    <mergeCell ref="AS45:BI45"/>
    <mergeCell ref="AB43:AC43"/>
  </mergeCells>
  <dataValidations count="2">
    <dataValidation type="list" allowBlank="1" showInputMessage="1" showErrorMessage="1" sqref="AB39:AC39">
      <formula1>C48:C50</formula1>
    </dataValidation>
    <dataValidation type="list" allowBlank="1" showInputMessage="1" showErrorMessage="1" sqref="AB42:AC42">
      <formula1>C51:C54</formula1>
    </dataValidation>
  </dataValidations>
  <pageMargins left="0.31496062992125984" right="0.11811023622047245" top="0.15748031496062992" bottom="0.15748031496062992" header="0.31496062992125984" footer="0.31496062992125984"/>
  <pageSetup paperSize="8" scale="53" fitToWidth="2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J86"/>
  <sheetViews>
    <sheetView view="pageLayout" topLeftCell="Y26" zoomScale="70" zoomScaleNormal="50" zoomScalePageLayoutView="70" workbookViewId="0">
      <selection activeCell="V3" sqref="V3:W3"/>
    </sheetView>
  </sheetViews>
  <sheetFormatPr defaultRowHeight="34.9" customHeight="1"/>
  <cols>
    <col min="1" max="1" width="12.42578125" style="20" customWidth="1"/>
    <col min="2" max="2" width="9.140625" style="20" customWidth="1"/>
    <col min="3" max="3" width="15.7109375" style="20" customWidth="1"/>
    <col min="4" max="4" width="15.5703125" style="20" customWidth="1"/>
    <col min="5" max="5" width="15.7109375" style="20" customWidth="1"/>
    <col min="6" max="7" width="15.5703125" style="20" customWidth="1"/>
    <col min="8" max="8" width="15.7109375" style="20" customWidth="1"/>
    <col min="9" max="9" width="9.140625" style="20" hidden="1" customWidth="1"/>
    <col min="10" max="10" width="11.5703125" style="20" hidden="1" customWidth="1"/>
    <col min="11" max="16" width="9.140625" style="20" hidden="1" customWidth="1"/>
    <col min="17" max="17" width="20.140625" style="20" customWidth="1"/>
    <col min="18" max="18" width="8.5703125" style="20" customWidth="1"/>
    <col min="19" max="19" width="22.7109375" style="20" customWidth="1"/>
    <col min="20" max="21" width="16.42578125" style="8" customWidth="1"/>
    <col min="22" max="22" width="12.85546875" style="20" customWidth="1"/>
    <col min="23" max="23" width="19" style="20" customWidth="1"/>
    <col min="24" max="24" width="20.28515625" style="20" customWidth="1"/>
    <col min="25" max="25" width="21.28515625" style="20" customWidth="1"/>
    <col min="26" max="26" width="23" style="20" customWidth="1"/>
    <col min="27" max="27" width="19.85546875" style="20" customWidth="1"/>
    <col min="28" max="28" width="9.85546875" style="20" customWidth="1"/>
    <col min="29" max="29" width="14.28515625" style="20" customWidth="1"/>
    <col min="30" max="30" width="8.140625" style="20" customWidth="1"/>
    <col min="31" max="31" width="14" style="20" customWidth="1"/>
    <col min="32" max="32" width="11.28515625" style="20" customWidth="1"/>
    <col min="33" max="33" width="14.28515625" style="20" customWidth="1"/>
    <col min="34" max="34" width="14.42578125" style="20" customWidth="1"/>
    <col min="35" max="35" width="14.5703125" style="20" customWidth="1"/>
    <col min="36" max="36" width="14.28515625" style="20" customWidth="1"/>
    <col min="37" max="37" width="14.140625" style="20" customWidth="1"/>
    <col min="38" max="38" width="14.28515625" style="20" customWidth="1"/>
    <col min="39" max="39" width="12.28515625" style="20" customWidth="1"/>
    <col min="40" max="40" width="16.7109375" style="20" customWidth="1"/>
    <col min="41" max="41" width="9.140625" style="20"/>
    <col min="42" max="42" width="10.140625" style="20" customWidth="1"/>
    <col min="43" max="43" width="13.42578125" style="20" customWidth="1"/>
    <col min="44" max="44" width="12.42578125" style="8" customWidth="1"/>
    <col min="45" max="45" width="12.28515625" style="8" customWidth="1"/>
    <col min="46" max="48" width="9.140625" style="8"/>
    <col min="49" max="49" width="10.5703125" style="8" customWidth="1"/>
    <col min="50" max="50" width="10.7109375" style="8" customWidth="1"/>
    <col min="51" max="52" width="9.140625" style="8"/>
    <col min="53" max="53" width="9.140625" style="8" customWidth="1"/>
    <col min="54" max="54" width="9.140625" style="8"/>
    <col min="55" max="55" width="11.7109375" style="8" customWidth="1"/>
    <col min="56" max="58" width="9.140625" style="8"/>
    <col min="59" max="59" width="10" style="8" customWidth="1"/>
    <col min="60" max="60" width="9.140625" style="8"/>
    <col min="61" max="62" width="9.140625" style="20"/>
    <col min="63" max="16384" width="9.140625" style="76"/>
  </cols>
  <sheetData>
    <row r="1" spans="1:62" ht="34.9" customHeight="1" thickBot="1">
      <c r="A1" s="184"/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329" t="e">
        <f>VLOOKUP(AB1,#REF!,14,0)</f>
        <v>#REF!</v>
      </c>
      <c r="U1" s="461">
        <v>31986505</v>
      </c>
      <c r="V1" s="461">
        <v>1</v>
      </c>
      <c r="W1" s="462"/>
      <c r="X1" s="463">
        <v>195</v>
      </c>
      <c r="Y1" s="463">
        <v>35</v>
      </c>
      <c r="Z1" s="463">
        <v>230</v>
      </c>
      <c r="AA1" s="193">
        <f>(X1*X1-Y1*Y1)*2.11*Z1/1000000</f>
        <v>17.85904</v>
      </c>
      <c r="AB1" s="184" t="str">
        <f>U1&amp;"_"&amp;V1</f>
        <v>31986505_1</v>
      </c>
      <c r="AC1" s="184" t="e">
        <f>VLOOKUP(AB1,#REF!,46,0)</f>
        <v>#REF!</v>
      </c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9"/>
      <c r="AS1" s="189"/>
      <c r="AT1" s="189"/>
      <c r="AU1" s="189"/>
      <c r="AV1" s="189"/>
      <c r="AW1" s="189"/>
      <c r="AX1" s="189"/>
      <c r="AY1" s="189"/>
      <c r="AZ1" s="189"/>
      <c r="BA1" s="189"/>
      <c r="BB1" s="189"/>
      <c r="BC1" s="189"/>
      <c r="BD1" s="189"/>
      <c r="BE1" s="189"/>
      <c r="BF1" s="189"/>
      <c r="BG1" s="189"/>
      <c r="BH1" s="189"/>
      <c r="BI1" s="184"/>
      <c r="BJ1" s="184"/>
    </row>
    <row r="2" spans="1:62" ht="34.9" customHeight="1">
      <c r="A2" s="20" t="s">
        <v>357</v>
      </c>
      <c r="D2" s="211" t="s">
        <v>304</v>
      </c>
      <c r="E2" s="211"/>
      <c r="T2" s="204"/>
      <c r="U2" s="204"/>
      <c r="AA2" s="212" t="s">
        <v>64</v>
      </c>
      <c r="AC2" s="273" t="e">
        <f>VLOOKUP(AB1,#REF!,16,0)</f>
        <v>#REF!</v>
      </c>
      <c r="AE2" s="1139" t="s">
        <v>186</v>
      </c>
      <c r="AF2" s="1139"/>
      <c r="AG2" s="1139"/>
      <c r="AH2" s="1139"/>
      <c r="AI2" s="1139"/>
      <c r="AJ2" s="1139"/>
      <c r="AK2" s="1139"/>
      <c r="AL2" s="1139"/>
      <c r="AM2" s="1139"/>
      <c r="AN2" s="1139"/>
      <c r="AO2" s="1139"/>
      <c r="AP2" s="1139"/>
      <c r="AQ2" s="8"/>
      <c r="AS2" s="213"/>
      <c r="BI2" s="8"/>
      <c r="BJ2" s="8"/>
    </row>
    <row r="3" spans="1:62" ht="34.9" customHeight="1">
      <c r="A3"/>
      <c r="B3" s="214"/>
      <c r="C3" s="214"/>
      <c r="D3" s="215"/>
      <c r="E3" s="215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04"/>
      <c r="U3" s="204"/>
      <c r="V3" s="951"/>
      <c r="W3" s="951"/>
      <c r="X3" s="3"/>
      <c r="Y3" s="3"/>
      <c r="AE3" s="1254" t="s">
        <v>18</v>
      </c>
      <c r="AF3" s="1254"/>
      <c r="AG3" s="1280" t="str">
        <f>(X1&amp;" * "&amp;Y1&amp;" * "&amp;Z1)</f>
        <v>195 * 35 * 230</v>
      </c>
      <c r="AH3" s="1280"/>
      <c r="AI3" s="1280"/>
      <c r="AJ3" s="1280"/>
      <c r="AK3" s="1280"/>
      <c r="AL3" s="1280"/>
      <c r="AM3" s="216" t="s">
        <v>17</v>
      </c>
      <c r="AN3" s="204"/>
      <c r="AO3" s="1281"/>
      <c r="AP3" s="1281"/>
      <c r="AQ3" s="4"/>
      <c r="AR3" s="4"/>
      <c r="AW3" s="337"/>
      <c r="AZ3" s="337" t="s">
        <v>187</v>
      </c>
      <c r="BI3" s="29"/>
      <c r="BJ3" s="29"/>
    </row>
    <row r="4" spans="1:62" ht="34.9" customHeight="1">
      <c r="A4" s="217"/>
      <c r="B4" s="217"/>
      <c r="C4" s="217"/>
      <c r="D4" s="218"/>
      <c r="E4" s="218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217"/>
      <c r="R4" s="217"/>
      <c r="S4" s="217"/>
      <c r="T4" s="204"/>
      <c r="U4" s="204"/>
      <c r="V4" s="951"/>
      <c r="W4" s="951"/>
      <c r="X4" s="951"/>
      <c r="Y4" s="3"/>
      <c r="AE4" s="1275" t="s">
        <v>59</v>
      </c>
      <c r="AF4" s="1275"/>
      <c r="AG4" s="924"/>
      <c r="AH4" s="924"/>
      <c r="AI4" s="924"/>
      <c r="AJ4" s="924"/>
      <c r="AK4" s="8"/>
      <c r="AL4" s="860" t="s">
        <v>176</v>
      </c>
      <c r="AM4" s="860"/>
      <c r="AN4" s="916"/>
      <c r="AO4" s="916"/>
      <c r="AP4" s="916"/>
      <c r="AQ4" s="5"/>
      <c r="AR4" s="6"/>
      <c r="AS4" s="219" t="s">
        <v>188</v>
      </c>
      <c r="AT4" s="220"/>
      <c r="AU4" s="221" t="s">
        <v>189</v>
      </c>
      <c r="AV4" s="222"/>
      <c r="AW4" s="223" t="s">
        <v>25</v>
      </c>
      <c r="AX4" s="224"/>
      <c r="AY4" s="225"/>
      <c r="AZ4" s="226" t="s">
        <v>190</v>
      </c>
      <c r="BA4" s="227"/>
      <c r="BB4" s="227"/>
      <c r="BC4" s="220"/>
      <c r="BD4" s="228"/>
      <c r="BE4" s="221" t="s">
        <v>191</v>
      </c>
      <c r="BF4" s="229"/>
      <c r="BG4" s="217"/>
      <c r="BH4" s="230"/>
      <c r="BI4" s="29"/>
      <c r="BJ4" s="29"/>
    </row>
    <row r="5" spans="1:62" ht="34.9" customHeight="1">
      <c r="A5" s="217"/>
      <c r="B5" s="217"/>
      <c r="C5" s="217"/>
      <c r="D5" s="218"/>
      <c r="E5" s="218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  <c r="T5" s="204"/>
      <c r="U5" s="204"/>
      <c r="X5" s="3"/>
      <c r="Y5" s="3"/>
      <c r="Z5" s="3"/>
      <c r="AA5" s="1274" t="e">
        <f>IF(AA6="РТ-Техприемка","печать РТ приемки"," ")</f>
        <v>#REF!</v>
      </c>
      <c r="AB5" s="1274" t="e">
        <f>IF(AM5="Да","закрыта",IF(ISNA(VLOOKUP(#REF!,[1]Пролеживаемость!$A:$C,2,0)),"",VLOOKUP(#REF!,[1]Пролеживаемость!$A:$C,2,0)))</f>
        <v>#REF!</v>
      </c>
      <c r="AC5" s="1274" t="e">
        <f>IF(AN5="Да","закрыта",IF(ISNA(VLOOKUP(#REF!,[1]Пролеживаемость!$A:$C,2,0)),"",VLOOKUP(#REF!,[1]Пролеживаемость!$A:$C,2,0)))</f>
        <v>#REF!</v>
      </c>
      <c r="AE5" s="1275" t="s">
        <v>19</v>
      </c>
      <c r="AF5" s="1275"/>
      <c r="AG5" s="916"/>
      <c r="AH5" s="916"/>
      <c r="AI5" s="919"/>
      <c r="AJ5" s="919"/>
      <c r="AK5" s="919"/>
      <c r="AL5" s="874" t="s">
        <v>45</v>
      </c>
      <c r="AM5" s="874"/>
      <c r="AN5" s="919"/>
      <c r="AO5" s="919"/>
      <c r="AP5" s="919"/>
      <c r="AQ5" s="5"/>
      <c r="AR5" s="6"/>
      <c r="AS5" s="231"/>
      <c r="AT5" s="232"/>
      <c r="AU5" s="213" t="s">
        <v>192</v>
      </c>
      <c r="AV5" s="233"/>
      <c r="AX5" s="234"/>
      <c r="AY5" s="221" t="s">
        <v>193</v>
      </c>
      <c r="AZ5" s="214"/>
      <c r="BA5" s="220"/>
      <c r="BB5" s="213" t="s">
        <v>55</v>
      </c>
      <c r="BC5" s="235"/>
      <c r="BD5" s="223" t="s">
        <v>193</v>
      </c>
      <c r="BE5" s="217"/>
      <c r="BF5" s="220"/>
      <c r="BG5" s="213" t="s">
        <v>55</v>
      </c>
      <c r="BH5" s="220"/>
      <c r="BI5" s="8"/>
      <c r="BJ5" s="8"/>
    </row>
    <row r="6" spans="1:62" ht="34.9" customHeight="1">
      <c r="A6" s="217"/>
      <c r="B6" s="217"/>
      <c r="C6" s="217"/>
      <c r="D6" s="218"/>
      <c r="E6" s="218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217"/>
      <c r="T6" s="204"/>
      <c r="U6" s="204"/>
      <c r="V6" s="207" t="s">
        <v>15</v>
      </c>
      <c r="W6" s="207"/>
      <c r="X6" s="1267" t="e">
        <f>IF(VLOOKUP(AB1,#REF!,118,0)="MP","приемка по правилам морского регистра",IF(VLOOKUP(AB1,#REF!,118,0)="PP","приемка по правилам речного регистра"," "))</f>
        <v>#REF!</v>
      </c>
      <c r="Y6" s="1267"/>
      <c r="Z6" s="1267"/>
      <c r="AA6" s="207" t="e">
        <f>IF(VLOOKUP(AB1,#REF!,95,0)="АТП","РТ-Техприемка"," ")</f>
        <v>#REF!</v>
      </c>
      <c r="AB6" s="207"/>
      <c r="AC6" s="207" t="e">
        <f>IF(VLOOKUP(AB1,#REF!,74,0)="O"," ",VLOOKUP(AB1,#REF!,74,0))</f>
        <v>#REF!</v>
      </c>
      <c r="AE6" s="1133" t="s">
        <v>5</v>
      </c>
      <c r="AF6" s="1133" t="s">
        <v>6</v>
      </c>
      <c r="AG6" s="1133" t="s">
        <v>42</v>
      </c>
      <c r="AH6" s="1133" t="s">
        <v>43</v>
      </c>
      <c r="AI6" s="1133" t="s">
        <v>41</v>
      </c>
      <c r="AJ6" s="1272" t="s">
        <v>13</v>
      </c>
      <c r="AK6" s="1273"/>
      <c r="AL6" s="1161" t="s">
        <v>194</v>
      </c>
      <c r="AM6" s="1162"/>
      <c r="AN6" s="1163"/>
      <c r="AO6" s="1161" t="s">
        <v>194</v>
      </c>
      <c r="AP6" s="1163"/>
      <c r="AQ6" s="8"/>
      <c r="AR6" s="236"/>
      <c r="AS6" s="237"/>
      <c r="AT6" s="235"/>
      <c r="AU6" s="238"/>
      <c r="AV6" s="239"/>
      <c r="AW6" s="226"/>
      <c r="AX6" s="220"/>
      <c r="AY6" s="225"/>
      <c r="AZ6" s="217"/>
      <c r="BA6" s="220"/>
      <c r="BB6" s="225"/>
      <c r="BC6" s="220"/>
      <c r="BD6" s="225"/>
      <c r="BE6" s="217"/>
      <c r="BF6" s="220"/>
      <c r="BG6" s="225"/>
      <c r="BH6" s="220"/>
      <c r="BI6" s="8"/>
      <c r="BJ6" s="8"/>
    </row>
    <row r="7" spans="1:62" ht="34.9" customHeight="1">
      <c r="A7" s="217"/>
      <c r="B7" s="217"/>
      <c r="C7" s="217"/>
      <c r="D7" s="218"/>
      <c r="E7" s="218"/>
      <c r="F7" s="217"/>
      <c r="G7" s="217"/>
      <c r="H7" s="217"/>
      <c r="I7" s="217"/>
      <c r="J7" s="217"/>
      <c r="K7" s="217"/>
      <c r="L7" s="217"/>
      <c r="M7" s="217"/>
      <c r="N7" s="217"/>
      <c r="O7" s="217"/>
      <c r="P7" s="217"/>
      <c r="Q7" s="217"/>
      <c r="R7" s="217"/>
      <c r="S7" s="217"/>
      <c r="T7" s="204"/>
      <c r="U7" s="204"/>
      <c r="V7" s="1049" t="e">
        <f>VLOOKUP(AB1,#REF!,115,0)</f>
        <v>#REF!</v>
      </c>
      <c r="W7" s="1049"/>
      <c r="X7" s="1049"/>
      <c r="Y7" s="1049"/>
      <c r="Z7" s="1049"/>
      <c r="AA7" s="1049"/>
      <c r="AB7" s="1049"/>
      <c r="AC7" s="1049"/>
      <c r="AE7" s="1134"/>
      <c r="AF7" s="1134"/>
      <c r="AG7" s="1134"/>
      <c r="AH7" s="1134"/>
      <c r="AI7" s="1134"/>
      <c r="AJ7" s="209" t="s">
        <v>195</v>
      </c>
      <c r="AK7" s="209" t="s">
        <v>196</v>
      </c>
      <c r="AL7" s="1164"/>
      <c r="AM7" s="1165"/>
      <c r="AN7" s="1166"/>
      <c r="AO7" s="1164"/>
      <c r="AP7" s="1166"/>
      <c r="AQ7" s="8"/>
      <c r="AS7" s="1282" t="s">
        <v>300</v>
      </c>
      <c r="AT7" s="1282"/>
      <c r="AU7" s="1282"/>
      <c r="AV7" s="1282"/>
      <c r="AW7" s="1282"/>
      <c r="AX7" s="1282"/>
      <c r="AY7" s="1282"/>
      <c r="AZ7" s="1282"/>
      <c r="BA7" s="1282"/>
      <c r="BB7" s="1282"/>
      <c r="BC7" s="1282"/>
      <c r="BD7" s="1282"/>
      <c r="BE7" s="1282"/>
      <c r="BF7" s="1282"/>
      <c r="BG7" s="1282"/>
      <c r="BH7" s="204"/>
      <c r="BI7" s="8"/>
      <c r="BJ7" s="8"/>
    </row>
    <row r="8" spans="1:62" ht="34.9" customHeight="1">
      <c r="A8" s="217"/>
      <c r="B8" s="217"/>
      <c r="C8" s="217"/>
      <c r="D8" s="218"/>
      <c r="E8" s="218"/>
      <c r="F8" s="217"/>
      <c r="G8" s="217"/>
      <c r="H8" s="217"/>
      <c r="I8" s="217"/>
      <c r="J8" s="217"/>
      <c r="K8" s="217"/>
      <c r="L8" s="217"/>
      <c r="M8" s="217"/>
      <c r="N8" s="217"/>
      <c r="O8" s="217"/>
      <c r="P8" s="217"/>
      <c r="Q8" s="217"/>
      <c r="R8" s="217"/>
      <c r="S8" s="217"/>
      <c r="T8" s="204"/>
      <c r="U8" s="204"/>
      <c r="V8" s="838"/>
      <c r="W8" s="838"/>
      <c r="X8" s="838"/>
      <c r="Y8" s="838"/>
      <c r="Z8" s="838"/>
      <c r="AA8" s="838"/>
      <c r="AB8" s="838"/>
      <c r="AC8" s="838"/>
      <c r="AE8" s="240"/>
      <c r="AF8" s="240"/>
      <c r="AG8" s="240"/>
      <c r="AH8" s="240"/>
      <c r="AI8" s="240"/>
      <c r="AJ8" s="240"/>
      <c r="AK8" s="240"/>
      <c r="AL8" s="1268"/>
      <c r="AM8" s="1269"/>
      <c r="AN8" s="1270"/>
      <c r="AO8" s="952"/>
      <c r="AP8" s="878"/>
      <c r="AQ8" s="8"/>
      <c r="AR8" s="236"/>
      <c r="AS8" s="1132" t="s">
        <v>197</v>
      </c>
      <c r="AT8" s="1132"/>
      <c r="AU8" s="1283" t="s">
        <v>5</v>
      </c>
      <c r="AV8" s="1285" t="s">
        <v>26</v>
      </c>
      <c r="AW8" s="1286"/>
      <c r="AX8" s="1134" t="s">
        <v>13</v>
      </c>
      <c r="AY8" s="1134" t="s">
        <v>30</v>
      </c>
      <c r="AZ8" s="1287" t="s">
        <v>31</v>
      </c>
      <c r="BA8" s="1287"/>
      <c r="BB8" s="1288"/>
      <c r="BC8" s="1132" t="s">
        <v>198</v>
      </c>
      <c r="BD8" s="1132"/>
      <c r="BE8" s="1132"/>
      <c r="BF8" s="1132"/>
      <c r="BG8" s="1161" t="s">
        <v>199</v>
      </c>
      <c r="BH8" s="1163"/>
      <c r="BI8" s="8"/>
      <c r="BJ8" s="8"/>
    </row>
    <row r="9" spans="1:62" ht="34.9" customHeight="1">
      <c r="A9" s="217"/>
      <c r="B9" s="217"/>
      <c r="C9" s="217"/>
      <c r="D9" s="218"/>
      <c r="E9" s="218"/>
      <c r="F9" s="217"/>
      <c r="G9" s="217"/>
      <c r="H9" s="217"/>
      <c r="I9" s="217"/>
      <c r="J9" s="217"/>
      <c r="K9" s="217"/>
      <c r="L9" s="217"/>
      <c r="M9" s="217"/>
      <c r="N9" s="217"/>
      <c r="O9" s="217"/>
      <c r="P9" s="217"/>
      <c r="Q9" s="217"/>
      <c r="R9" s="217"/>
      <c r="S9" s="217"/>
      <c r="T9" s="204"/>
      <c r="U9" s="204"/>
      <c r="V9" s="241" t="s">
        <v>0</v>
      </c>
      <c r="W9" s="1284" t="s">
        <v>1</v>
      </c>
      <c r="X9" s="1284"/>
      <c r="Y9" s="1284"/>
      <c r="Z9" s="1284"/>
      <c r="AA9" s="1284"/>
      <c r="AB9" s="1284"/>
      <c r="AC9" s="1284"/>
      <c r="AE9" s="240"/>
      <c r="AF9" s="240"/>
      <c r="AG9" s="240"/>
      <c r="AH9" s="240"/>
      <c r="AI9" s="240"/>
      <c r="AJ9" s="240"/>
      <c r="AK9" s="240"/>
      <c r="AL9" s="1268"/>
      <c r="AM9" s="1269"/>
      <c r="AN9" s="1270"/>
      <c r="AO9" s="952"/>
      <c r="AP9" s="878"/>
      <c r="AQ9" s="8"/>
      <c r="AR9" s="236"/>
      <c r="AS9" s="1132"/>
      <c r="AT9" s="1132"/>
      <c r="AU9" s="1264"/>
      <c r="AV9" s="1164"/>
      <c r="AW9" s="1165"/>
      <c r="AX9" s="1132"/>
      <c r="AY9" s="1132"/>
      <c r="AZ9" s="209" t="s">
        <v>200</v>
      </c>
      <c r="BA9" s="209" t="s">
        <v>201</v>
      </c>
      <c r="BB9" s="242" t="s">
        <v>202</v>
      </c>
      <c r="BC9" s="1132"/>
      <c r="BD9" s="1132"/>
      <c r="BE9" s="1132"/>
      <c r="BF9" s="1132"/>
      <c r="BG9" s="1164"/>
      <c r="BH9" s="1166"/>
      <c r="BI9" s="8"/>
      <c r="BJ9" s="8"/>
    </row>
    <row r="10" spans="1:62" ht="34.9" customHeight="1">
      <c r="A10" s="217"/>
      <c r="B10" s="217"/>
      <c r="C10" s="217"/>
      <c r="D10" s="217"/>
      <c r="E10" s="217"/>
      <c r="F10" s="217"/>
      <c r="G10" s="217"/>
      <c r="H10" s="217"/>
      <c r="I10" s="217"/>
      <c r="J10" s="217"/>
      <c r="K10" s="217"/>
      <c r="L10" s="217"/>
      <c r="M10" s="217"/>
      <c r="N10" s="217"/>
      <c r="O10" s="217"/>
      <c r="P10" s="217"/>
      <c r="Q10" s="217"/>
      <c r="R10" s="217"/>
      <c r="S10" s="217"/>
      <c r="T10" s="204"/>
      <c r="U10" s="204"/>
      <c r="V10" s="243">
        <v>5</v>
      </c>
      <c r="W10" s="1279" t="e">
        <f>VLOOKUP(AB1,#REF!,3,0)</f>
        <v>#REF!</v>
      </c>
      <c r="X10" s="1279"/>
      <c r="Y10" s="1279"/>
      <c r="Z10" s="1279"/>
      <c r="AA10" s="1279"/>
      <c r="AB10" s="1279"/>
      <c r="AC10" s="1279"/>
      <c r="AE10" s="240"/>
      <c r="AF10" s="240"/>
      <c r="AG10" s="240"/>
      <c r="AH10" s="240"/>
      <c r="AI10" s="240"/>
      <c r="AJ10" s="240"/>
      <c r="AK10" s="240"/>
      <c r="AL10" s="1268"/>
      <c r="AM10" s="1269"/>
      <c r="AN10" s="1270"/>
      <c r="AO10" s="952"/>
      <c r="AP10" s="878"/>
      <c r="AQ10" s="8"/>
      <c r="AR10" s="236"/>
      <c r="AS10" s="1248" t="s">
        <v>203</v>
      </c>
      <c r="AT10" s="1249"/>
      <c r="AU10" s="244"/>
      <c r="AV10" s="1248"/>
      <c r="AW10" s="1249"/>
      <c r="AX10" s="28"/>
      <c r="AY10" s="244"/>
      <c r="AZ10" s="244"/>
      <c r="BA10" s="244"/>
      <c r="BB10" s="245"/>
      <c r="BC10" s="1030"/>
      <c r="BD10" s="1030"/>
      <c r="BE10" s="1030"/>
      <c r="BF10" s="1030"/>
      <c r="BG10" s="978"/>
      <c r="BH10" s="979"/>
      <c r="BI10" s="21"/>
      <c r="BJ10" s="8"/>
    </row>
    <row r="11" spans="1:62" ht="34.9" customHeight="1">
      <c r="A11" s="853"/>
      <c r="B11" s="964"/>
      <c r="C11" s="926"/>
      <c r="D11" s="925"/>
      <c r="E11" s="205"/>
      <c r="F11" s="926"/>
      <c r="G11" s="925"/>
      <c r="H11" s="1289"/>
      <c r="I11" s="1289"/>
      <c r="J11" s="1289"/>
      <c r="K11" s="1289"/>
      <c r="L11" s="1289"/>
      <c r="M11" s="1289"/>
      <c r="N11" s="1289"/>
      <c r="O11" s="1289"/>
      <c r="P11" s="1289"/>
      <c r="Q11" s="1289"/>
      <c r="R11" s="1289"/>
      <c r="S11" s="246"/>
      <c r="T11" s="204"/>
      <c r="U11" s="204"/>
      <c r="V11" s="928" t="s">
        <v>2</v>
      </c>
      <c r="W11" s="928"/>
      <c r="X11" s="928"/>
      <c r="Y11" s="928"/>
      <c r="Z11" s="928"/>
      <c r="AA11" s="928"/>
      <c r="AB11" s="928"/>
      <c r="AC11" s="928"/>
      <c r="AE11" s="240"/>
      <c r="AF11" s="240"/>
      <c r="AG11" s="240"/>
      <c r="AH11" s="240"/>
      <c r="AI11" s="240"/>
      <c r="AJ11" s="240"/>
      <c r="AK11" s="240"/>
      <c r="AL11" s="1268"/>
      <c r="AM11" s="1269"/>
      <c r="AN11" s="1270"/>
      <c r="AO11" s="952"/>
      <c r="AP11" s="878"/>
      <c r="AQ11" s="8"/>
      <c r="AR11" s="236"/>
      <c r="AS11" s="1248"/>
      <c r="AT11" s="1249"/>
      <c r="AU11" s="244"/>
      <c r="AV11" s="1248"/>
      <c r="AW11" s="1249"/>
      <c r="AX11" s="28"/>
      <c r="AY11" s="244"/>
      <c r="AZ11" s="244"/>
      <c r="BA11" s="244"/>
      <c r="BB11" s="245"/>
      <c r="BC11" s="1030"/>
      <c r="BD11" s="1030"/>
      <c r="BE11" s="1030"/>
      <c r="BF11" s="1030"/>
      <c r="BG11" s="978"/>
      <c r="BH11" s="979"/>
      <c r="BI11" s="6"/>
      <c r="BJ11" s="8"/>
    </row>
    <row r="12" spans="1:62" ht="34.9" customHeight="1">
      <c r="A12" s="880" t="s">
        <v>204</v>
      </c>
      <c r="B12" s="880"/>
      <c r="C12" s="880"/>
      <c r="D12" s="880"/>
      <c r="E12" s="880"/>
      <c r="F12" s="880"/>
      <c r="G12" s="880"/>
      <c r="H12" s="880"/>
      <c r="I12" s="880"/>
      <c r="J12" s="880"/>
      <c r="K12" s="880"/>
      <c r="L12" s="880"/>
      <c r="M12" s="880"/>
      <c r="N12" s="880"/>
      <c r="O12" s="880"/>
      <c r="P12" s="880"/>
      <c r="Q12" s="880"/>
      <c r="R12" s="880"/>
      <c r="S12" s="880"/>
      <c r="T12" s="204"/>
      <c r="U12" s="204"/>
      <c r="V12" s="928"/>
      <c r="W12" s="928"/>
      <c r="X12" s="928"/>
      <c r="Y12" s="928"/>
      <c r="Z12" s="928"/>
      <c r="AA12" s="928"/>
      <c r="AB12" s="928"/>
      <c r="AC12" s="928"/>
      <c r="AE12" s="838" t="s">
        <v>205</v>
      </c>
      <c r="AF12" s="838"/>
      <c r="AG12" s="838"/>
      <c r="AH12" s="838"/>
      <c r="AI12" s="838"/>
      <c r="AJ12" s="838"/>
      <c r="AK12" s="838"/>
      <c r="AL12" s="838"/>
      <c r="AM12" s="838"/>
      <c r="AN12" s="838"/>
      <c r="AO12" s="838"/>
      <c r="AP12" s="838"/>
      <c r="AQ12" s="8"/>
      <c r="AR12" s="236"/>
      <c r="AS12" s="1248" t="s">
        <v>206</v>
      </c>
      <c r="AT12" s="1249"/>
      <c r="AU12" s="244"/>
      <c r="AV12" s="1248"/>
      <c r="AW12" s="1249"/>
      <c r="AX12" s="28"/>
      <c r="AY12" s="244"/>
      <c r="AZ12" s="244"/>
      <c r="BA12" s="244"/>
      <c r="BB12" s="245"/>
      <c r="BC12" s="1030"/>
      <c r="BD12" s="1030"/>
      <c r="BE12" s="1030"/>
      <c r="BF12" s="1030"/>
      <c r="BG12" s="978"/>
      <c r="BH12" s="979"/>
      <c r="BI12" s="6"/>
      <c r="BJ12" s="8"/>
    </row>
    <row r="13" spans="1:62" ht="34.9" customHeight="1">
      <c r="A13" s="853" t="s">
        <v>5</v>
      </c>
      <c r="B13" s="853"/>
      <c r="C13" s="908" t="s">
        <v>24</v>
      </c>
      <c r="D13" s="908"/>
      <c r="E13" s="206" t="s">
        <v>25</v>
      </c>
      <c r="F13" s="908" t="s">
        <v>40</v>
      </c>
      <c r="G13" s="908"/>
      <c r="H13" s="925" t="s">
        <v>207</v>
      </c>
      <c r="I13" s="1289"/>
      <c r="J13" s="1289"/>
      <c r="K13" s="1289"/>
      <c r="L13" s="1289"/>
      <c r="M13" s="1289"/>
      <c r="N13" s="1289"/>
      <c r="O13" s="1289"/>
      <c r="P13" s="1289"/>
      <c r="Q13" s="1289"/>
      <c r="R13" s="926"/>
      <c r="S13" s="247" t="s">
        <v>7</v>
      </c>
      <c r="T13" s="204"/>
      <c r="U13" s="204"/>
      <c r="W13" s="248"/>
      <c r="X13" s="249"/>
      <c r="Y13" s="248"/>
      <c r="Z13" s="248"/>
      <c r="AE13" s="250" t="s">
        <v>5</v>
      </c>
      <c r="AF13" s="250" t="s">
        <v>6</v>
      </c>
      <c r="AG13" s="964" t="s">
        <v>44</v>
      </c>
      <c r="AH13" s="966"/>
      <c r="AI13" s="964" t="s">
        <v>45</v>
      </c>
      <c r="AJ13" s="966"/>
      <c r="AK13" s="964" t="s">
        <v>27</v>
      </c>
      <c r="AL13" s="966"/>
      <c r="AM13" s="1161" t="s">
        <v>194</v>
      </c>
      <c r="AN13" s="1163"/>
      <c r="AO13" s="904" t="s">
        <v>7</v>
      </c>
      <c r="AP13" s="1033"/>
      <c r="AQ13" s="8"/>
      <c r="AR13" s="236"/>
      <c r="AS13" s="1248" t="s">
        <v>208</v>
      </c>
      <c r="AT13" s="1249"/>
      <c r="AU13" s="244"/>
      <c r="AV13" s="1248"/>
      <c r="AW13" s="1249"/>
      <c r="AX13" s="28"/>
      <c r="AY13" s="244"/>
      <c r="AZ13" s="244"/>
      <c r="BA13" s="244"/>
      <c r="BB13" s="245"/>
      <c r="BC13" s="1290"/>
      <c r="BD13" s="1290"/>
      <c r="BE13" s="1290"/>
      <c r="BF13" s="1290"/>
      <c r="BG13" s="1291"/>
      <c r="BH13" s="1292"/>
      <c r="BI13" s="16"/>
      <c r="BJ13" s="8"/>
    </row>
    <row r="14" spans="1:62" ht="34.9" customHeight="1">
      <c r="A14" s="849"/>
      <c r="B14" s="849"/>
      <c r="C14" s="893"/>
      <c r="D14" s="894"/>
      <c r="E14" s="30"/>
      <c r="F14" s="893"/>
      <c r="G14" s="894"/>
      <c r="H14" s="893"/>
      <c r="I14" s="995"/>
      <c r="J14" s="995"/>
      <c r="K14" s="995"/>
      <c r="L14" s="995"/>
      <c r="M14" s="995"/>
      <c r="N14" s="995"/>
      <c r="O14" s="995"/>
      <c r="P14" s="995"/>
      <c r="Q14" s="995"/>
      <c r="R14" s="894"/>
      <c r="S14" s="30"/>
      <c r="T14" s="204"/>
      <c r="U14" s="204"/>
      <c r="V14" s="3"/>
      <c r="W14" s="3"/>
      <c r="X14" s="3"/>
      <c r="Y14" s="3"/>
      <c r="Z14" s="3"/>
      <c r="AA14" s="3"/>
      <c r="AE14" s="251"/>
      <c r="AF14" s="251"/>
      <c r="AG14" s="202" t="s">
        <v>209</v>
      </c>
      <c r="AH14" s="333" t="s">
        <v>297</v>
      </c>
      <c r="AI14" s="200" t="s">
        <v>209</v>
      </c>
      <c r="AJ14" s="333" t="s">
        <v>297</v>
      </c>
      <c r="AK14" s="200" t="s">
        <v>209</v>
      </c>
      <c r="AL14" s="333" t="s">
        <v>297</v>
      </c>
      <c r="AM14" s="1164"/>
      <c r="AN14" s="1166"/>
      <c r="AO14" s="906"/>
      <c r="AP14" s="1034"/>
      <c r="AQ14" s="8"/>
      <c r="AR14" s="236"/>
      <c r="AS14" s="1247" t="s">
        <v>133</v>
      </c>
      <c r="AT14" s="1247"/>
      <c r="AU14" s="1247"/>
      <c r="AV14" s="1247"/>
      <c r="AW14" s="1247"/>
      <c r="AX14" s="1247"/>
      <c r="AY14" s="1247"/>
      <c r="AZ14" s="1247"/>
      <c r="BA14" s="1247"/>
      <c r="BB14" s="1247"/>
      <c r="BC14" s="1247"/>
      <c r="BD14" s="1247"/>
      <c r="BE14" s="1247"/>
      <c r="BF14" s="1247"/>
      <c r="BG14" s="1247"/>
      <c r="BH14" s="1247"/>
      <c r="BI14" s="16"/>
      <c r="BJ14" s="8"/>
    </row>
    <row r="15" spans="1:62" ht="34.9" customHeight="1">
      <c r="A15" s="849"/>
      <c r="B15" s="849"/>
      <c r="C15" s="893"/>
      <c r="D15" s="894"/>
      <c r="E15" s="30"/>
      <c r="F15" s="893"/>
      <c r="G15" s="894"/>
      <c r="H15" s="893"/>
      <c r="I15" s="995"/>
      <c r="J15" s="995"/>
      <c r="K15" s="995"/>
      <c r="L15" s="995"/>
      <c r="M15" s="995"/>
      <c r="N15" s="995"/>
      <c r="O15" s="995"/>
      <c r="P15" s="995"/>
      <c r="Q15" s="995"/>
      <c r="R15" s="894"/>
      <c r="S15" s="30"/>
      <c r="T15" s="204"/>
      <c r="U15" s="204"/>
      <c r="V15" s="1266" t="s">
        <v>3</v>
      </c>
      <c r="W15" s="1266"/>
      <c r="X15" s="1267"/>
      <c r="Y15" s="1267"/>
      <c r="Z15" s="1267"/>
      <c r="AA15" s="1267"/>
      <c r="AB15" s="1267"/>
      <c r="AC15" s="1267"/>
      <c r="AE15" s="252"/>
      <c r="AF15" s="252"/>
      <c r="AG15" s="22"/>
      <c r="AH15" s="22"/>
      <c r="AI15" s="22"/>
      <c r="AJ15" s="22"/>
      <c r="AK15" s="252"/>
      <c r="AL15" s="252"/>
      <c r="AM15" s="891"/>
      <c r="AN15" s="892"/>
      <c r="AO15" s="891"/>
      <c r="AP15" s="892"/>
      <c r="AQ15" s="8"/>
      <c r="AR15" s="236"/>
      <c r="AS15" s="838"/>
      <c r="AT15" s="838"/>
      <c r="AU15" s="838"/>
      <c r="AV15" s="838"/>
      <c r="AW15" s="838"/>
      <c r="AX15" s="838"/>
      <c r="AY15" s="838"/>
      <c r="AZ15" s="838"/>
      <c r="BA15" s="838"/>
      <c r="BB15" s="838"/>
      <c r="BC15" s="838"/>
      <c r="BD15" s="838"/>
      <c r="BE15" s="838"/>
      <c r="BF15" s="838"/>
      <c r="BG15" s="838"/>
      <c r="BH15" s="838"/>
      <c r="BI15" s="16"/>
      <c r="BJ15" s="8"/>
    </row>
    <row r="16" spans="1:62" ht="34.9" customHeight="1">
      <c r="A16" s="847"/>
      <c r="B16" s="847"/>
      <c r="C16" s="891"/>
      <c r="D16" s="892"/>
      <c r="E16" s="22"/>
      <c r="F16" s="891"/>
      <c r="G16" s="892"/>
      <c r="H16" s="891"/>
      <c r="I16" s="916"/>
      <c r="J16" s="916"/>
      <c r="K16" s="916"/>
      <c r="L16" s="916"/>
      <c r="M16" s="916"/>
      <c r="N16" s="916"/>
      <c r="O16" s="916"/>
      <c r="P16" s="916"/>
      <c r="Q16" s="916"/>
      <c r="R16" s="892"/>
      <c r="S16" s="22"/>
      <c r="T16" s="204"/>
      <c r="U16" s="204"/>
      <c r="V16" s="1259" t="s">
        <v>263</v>
      </c>
      <c r="W16" s="1259"/>
      <c r="X16" s="1258"/>
      <c r="Y16" s="1057"/>
      <c r="Z16" s="1057"/>
      <c r="AA16" s="267"/>
      <c r="AB16" s="267"/>
      <c r="AC16" s="267"/>
      <c r="AE16" s="252"/>
      <c r="AF16" s="252"/>
      <c r="AG16" s="22"/>
      <c r="AH16" s="22"/>
      <c r="AI16" s="22"/>
      <c r="AJ16" s="22"/>
      <c r="AK16" s="252"/>
      <c r="AL16" s="252"/>
      <c r="AM16" s="891"/>
      <c r="AN16" s="892"/>
      <c r="AO16" s="891"/>
      <c r="AP16" s="892"/>
      <c r="AQ16" s="8"/>
      <c r="AR16" s="236"/>
      <c r="AS16" s="217"/>
      <c r="AT16" s="217"/>
      <c r="AU16" s="217"/>
      <c r="AV16" s="217"/>
      <c r="AW16" s="217"/>
      <c r="AX16" s="217"/>
      <c r="AY16" s="217"/>
      <c r="AZ16" s="217"/>
      <c r="BA16" s="217"/>
      <c r="BB16" s="217"/>
      <c r="BC16" s="217"/>
      <c r="BD16" s="217"/>
      <c r="BE16" s="217"/>
      <c r="BF16" s="217"/>
      <c r="BG16" s="217"/>
      <c r="BH16" s="217"/>
      <c r="BI16" s="16"/>
      <c r="BJ16" s="8"/>
    </row>
    <row r="17" spans="1:62" ht="34.9" customHeight="1">
      <c r="T17" s="204"/>
      <c r="U17" s="204"/>
      <c r="V17" s="1259" t="s">
        <v>16</v>
      </c>
      <c r="W17" s="1259"/>
      <c r="X17" s="1259"/>
      <c r="Y17" s="1059"/>
      <c r="Z17" s="1059"/>
      <c r="AA17" s="268"/>
      <c r="AB17" s="268"/>
      <c r="AC17" s="268"/>
      <c r="AE17" s="252"/>
      <c r="AF17" s="252"/>
      <c r="AG17" s="22"/>
      <c r="AH17" s="22"/>
      <c r="AI17" s="22"/>
      <c r="AJ17" s="22"/>
      <c r="AK17" s="252"/>
      <c r="AL17" s="252"/>
      <c r="AM17" s="891"/>
      <c r="AN17" s="892"/>
      <c r="AO17" s="891"/>
      <c r="AP17" s="892"/>
      <c r="AQ17" s="9"/>
      <c r="AR17" s="9"/>
      <c r="BI17" s="16"/>
      <c r="BJ17" s="8"/>
    </row>
    <row r="18" spans="1:62" ht="34.9" customHeight="1">
      <c r="A18" s="880" t="s">
        <v>305</v>
      </c>
      <c r="B18" s="880"/>
      <c r="C18" s="880"/>
      <c r="D18" s="880"/>
      <c r="E18" s="880"/>
      <c r="F18" s="880"/>
      <c r="G18" s="880"/>
      <c r="H18" s="880"/>
      <c r="I18" s="880"/>
      <c r="J18" s="880"/>
      <c r="K18" s="880"/>
      <c r="L18" s="880"/>
      <c r="M18" s="880"/>
      <c r="N18" s="880"/>
      <c r="O18" s="880"/>
      <c r="P18" s="880"/>
      <c r="Q18" s="880"/>
      <c r="R18" s="880"/>
      <c r="S18" s="880"/>
      <c r="T18" s="204"/>
      <c r="U18" s="204"/>
      <c r="V18" s="1259" t="s">
        <v>270</v>
      </c>
      <c r="W18" s="1259"/>
      <c r="X18" s="1259"/>
      <c r="Y18" s="1058"/>
      <c r="Z18" s="1058"/>
      <c r="AA18" s="267"/>
      <c r="AB18" s="267"/>
      <c r="AC18" s="267"/>
      <c r="AE18" s="252"/>
      <c r="AF18" s="252"/>
      <c r="AG18" s="22"/>
      <c r="AH18" s="22"/>
      <c r="AI18" s="22"/>
      <c r="AJ18" s="22"/>
      <c r="AK18" s="252"/>
      <c r="AL18" s="252"/>
      <c r="AM18" s="891"/>
      <c r="AN18" s="892"/>
      <c r="AO18" s="891"/>
      <c r="AP18" s="892"/>
      <c r="AQ18" s="10"/>
      <c r="AR18" s="11"/>
      <c r="AS18" s="1293" t="s">
        <v>301</v>
      </c>
      <c r="AT18" s="1293"/>
      <c r="AU18" s="1293"/>
      <c r="AV18" s="1293"/>
      <c r="AW18" s="1293"/>
      <c r="AX18" s="1293"/>
      <c r="AY18" s="1293"/>
      <c r="AZ18" s="1293"/>
      <c r="BA18" s="1293"/>
      <c r="BB18" s="1293"/>
      <c r="BC18" s="1293"/>
      <c r="BD18" s="1293"/>
      <c r="BE18" s="1293"/>
      <c r="BF18" s="1293"/>
      <c r="BG18" s="1293"/>
      <c r="BH18" s="1293"/>
      <c r="BI18" s="16"/>
      <c r="BJ18" s="8"/>
    </row>
    <row r="19" spans="1:62" ht="34.9" customHeight="1">
      <c r="A19" s="853" t="s">
        <v>5</v>
      </c>
      <c r="B19" s="853"/>
      <c r="C19" s="853" t="s">
        <v>13</v>
      </c>
      <c r="D19" s="853"/>
      <c r="E19" s="853" t="s">
        <v>210</v>
      </c>
      <c r="F19" s="853"/>
      <c r="G19" s="853"/>
      <c r="H19" s="853"/>
      <c r="I19" s="853"/>
      <c r="J19" s="853"/>
      <c r="K19" s="853"/>
      <c r="L19" s="853"/>
      <c r="M19" s="853"/>
      <c r="N19" s="853"/>
      <c r="O19" s="853"/>
      <c r="P19" s="853"/>
      <c r="Q19" s="853"/>
      <c r="R19" s="855" t="s">
        <v>211</v>
      </c>
      <c r="S19" s="855"/>
      <c r="T19" s="204"/>
      <c r="U19" s="204"/>
      <c r="V19" s="1259" t="s">
        <v>35</v>
      </c>
      <c r="W19" s="1259"/>
      <c r="X19" s="1259"/>
      <c r="Y19" s="1294"/>
      <c r="Z19" s="1177"/>
      <c r="AA19" s="1177"/>
      <c r="AB19" s="1177"/>
      <c r="AC19" s="1177"/>
      <c r="AE19" s="1247" t="s">
        <v>133</v>
      </c>
      <c r="AF19" s="1247"/>
      <c r="AG19" s="1247"/>
      <c r="AH19" s="1247"/>
      <c r="AI19" s="1247"/>
      <c r="AJ19" s="1247"/>
      <c r="AK19" s="1247"/>
      <c r="AL19" s="1247"/>
      <c r="AM19" s="1247"/>
      <c r="AN19" s="1247"/>
      <c r="AO19" s="1247"/>
      <c r="AP19" s="1247"/>
      <c r="AQ19" s="11"/>
      <c r="AR19" s="11"/>
      <c r="AS19" s="1295" t="s">
        <v>5</v>
      </c>
      <c r="AT19" s="1298" t="s">
        <v>212</v>
      </c>
      <c r="AU19" s="1272" t="s">
        <v>302</v>
      </c>
      <c r="AV19" s="1305"/>
      <c r="AW19" s="1305"/>
      <c r="AX19" s="1305"/>
      <c r="AY19" s="1161" t="s">
        <v>213</v>
      </c>
      <c r="AZ19" s="1162"/>
      <c r="BA19" s="1162"/>
      <c r="BB19" s="1163"/>
      <c r="BC19" s="1298" t="s">
        <v>214</v>
      </c>
      <c r="BD19" s="1307" t="s">
        <v>32</v>
      </c>
      <c r="BE19" s="1308"/>
      <c r="BF19" s="1161" t="s">
        <v>57</v>
      </c>
      <c r="BG19" s="1162"/>
      <c r="BH19" s="1163"/>
      <c r="BI19" s="210"/>
      <c r="BJ19" s="8"/>
    </row>
    <row r="20" spans="1:62" ht="34.9" customHeight="1">
      <c r="A20" s="847"/>
      <c r="B20" s="847"/>
      <c r="C20" s="891"/>
      <c r="D20" s="892"/>
      <c r="E20" s="891"/>
      <c r="F20" s="916"/>
      <c r="G20" s="916"/>
      <c r="H20" s="916"/>
      <c r="I20" s="916"/>
      <c r="J20" s="916"/>
      <c r="K20" s="916"/>
      <c r="L20" s="916"/>
      <c r="M20" s="916"/>
      <c r="N20" s="916"/>
      <c r="O20" s="916"/>
      <c r="P20" s="916"/>
      <c r="Q20" s="892"/>
      <c r="R20" s="891"/>
      <c r="S20" s="892"/>
      <c r="T20" s="204"/>
      <c r="U20" s="204"/>
      <c r="V20" s="1259" t="s">
        <v>36</v>
      </c>
      <c r="W20" s="1259"/>
      <c r="X20" s="272"/>
      <c r="Y20" s="328"/>
      <c r="Z20" s="253"/>
      <c r="AA20" s="1177"/>
      <c r="AB20" s="1177"/>
      <c r="AC20" s="253"/>
      <c r="AE20" s="916"/>
      <c r="AF20" s="916"/>
      <c r="AG20" s="916"/>
      <c r="AH20" s="916"/>
      <c r="AI20" s="916"/>
      <c r="AJ20" s="916"/>
      <c r="AK20" s="916"/>
      <c r="AL20" s="916"/>
      <c r="AM20" s="916"/>
      <c r="AN20" s="916"/>
      <c r="AO20" s="916"/>
      <c r="AP20" s="916"/>
      <c r="AQ20" s="11"/>
      <c r="AS20" s="1296"/>
      <c r="AT20" s="1299"/>
      <c r="AU20" s="1323" t="s">
        <v>215</v>
      </c>
      <c r="AV20" s="1321" t="s">
        <v>216</v>
      </c>
      <c r="AW20" s="1295" t="s">
        <v>217</v>
      </c>
      <c r="AX20" s="1301" t="s">
        <v>218</v>
      </c>
      <c r="AY20" s="1285"/>
      <c r="AZ20" s="1286"/>
      <c r="BA20" s="1286"/>
      <c r="BB20" s="1306"/>
      <c r="BC20" s="1299"/>
      <c r="BD20" s="1309"/>
      <c r="BE20" s="1310"/>
      <c r="BF20" s="1285"/>
      <c r="BG20" s="1286"/>
      <c r="BH20" s="1306"/>
      <c r="BI20" s="16"/>
      <c r="BJ20" s="8"/>
    </row>
    <row r="21" spans="1:62" ht="34.9" customHeight="1">
      <c r="A21" s="837" t="s">
        <v>219</v>
      </c>
      <c r="B21" s="837"/>
      <c r="C21" s="837"/>
      <c r="D21" s="837"/>
      <c r="E21" s="837"/>
      <c r="F21" s="837"/>
      <c r="G21" s="837"/>
      <c r="H21" s="837"/>
      <c r="I21" s="837"/>
      <c r="J21" s="837"/>
      <c r="K21" s="837"/>
      <c r="L21" s="837"/>
      <c r="M21" s="837"/>
      <c r="N21" s="837"/>
      <c r="O21" s="837"/>
      <c r="P21" s="837"/>
      <c r="Q21" s="837"/>
      <c r="R21" s="837"/>
      <c r="S21" s="837"/>
      <c r="T21" s="204"/>
      <c r="U21" s="204"/>
      <c r="V21" s="1258" t="s">
        <v>271</v>
      </c>
      <c r="W21" s="1258"/>
      <c r="X21" s="1253"/>
      <c r="Y21" s="1253"/>
      <c r="Z21" s="1253"/>
      <c r="AA21" s="255" t="s">
        <v>296</v>
      </c>
      <c r="AB21" s="1253">
        <f>V1</f>
        <v>1</v>
      </c>
      <c r="AC21" s="1253"/>
      <c r="AE21" s="916"/>
      <c r="AF21" s="916"/>
      <c r="AG21" s="916"/>
      <c r="AH21" s="916"/>
      <c r="AI21" s="916"/>
      <c r="AJ21" s="916"/>
      <c r="AK21" s="916"/>
      <c r="AL21" s="916"/>
      <c r="AM21" s="916"/>
      <c r="AN21" s="916"/>
      <c r="AO21" s="916"/>
      <c r="AP21" s="916"/>
      <c r="AQ21" s="11"/>
      <c r="AS21" s="1296"/>
      <c r="AT21" s="1299"/>
      <c r="AU21" s="1323"/>
      <c r="AV21" s="1321"/>
      <c r="AW21" s="1296"/>
      <c r="AX21" s="1302"/>
      <c r="AY21" s="1285"/>
      <c r="AZ21" s="1286"/>
      <c r="BA21" s="1286"/>
      <c r="BB21" s="1306"/>
      <c r="BC21" s="1299"/>
      <c r="BD21" s="1309"/>
      <c r="BE21" s="1310"/>
      <c r="BF21" s="1285"/>
      <c r="BG21" s="1286"/>
      <c r="BH21" s="1306"/>
      <c r="BI21" s="16"/>
      <c r="BJ21" s="8"/>
    </row>
    <row r="22" spans="1:62" ht="34.9" customHeight="1">
      <c r="A22" s="853" t="s">
        <v>5</v>
      </c>
      <c r="B22" s="853"/>
      <c r="C22" s="853" t="s">
        <v>23</v>
      </c>
      <c r="D22" s="853"/>
      <c r="E22" s="1320" t="s">
        <v>306</v>
      </c>
      <c r="F22" s="1320"/>
      <c r="G22" s="1320"/>
      <c r="H22" s="1320"/>
      <c r="I22" s="197"/>
      <c r="J22" s="197"/>
      <c r="K22" s="197"/>
      <c r="L22" s="197"/>
      <c r="M22" s="197"/>
      <c r="N22" s="197"/>
      <c r="O22" s="197"/>
      <c r="P22" s="197"/>
      <c r="Q22" s="853" t="s">
        <v>220</v>
      </c>
      <c r="R22" s="853"/>
      <c r="S22" s="855" t="s">
        <v>221</v>
      </c>
      <c r="T22" s="204"/>
      <c r="U22" s="204"/>
      <c r="V22" s="1260" t="s">
        <v>38</v>
      </c>
      <c r="W22" s="1260"/>
      <c r="X22" s="1054"/>
      <c r="Y22" s="1054"/>
      <c r="Z22" s="1054"/>
      <c r="AA22" s="1054"/>
      <c r="AB22" s="1054"/>
      <c r="AC22" s="1054"/>
      <c r="AE22" s="1304" t="s">
        <v>298</v>
      </c>
      <c r="AF22" s="1304"/>
      <c r="AG22" s="1304"/>
      <c r="AH22" s="1304"/>
      <c r="AI22" s="1304"/>
      <c r="AJ22" s="1304"/>
      <c r="AK22" s="1304"/>
      <c r="AL22" s="1304"/>
      <c r="AM22" s="1304"/>
      <c r="AN22" s="1304"/>
      <c r="AO22" s="1304"/>
      <c r="AP22" s="1304"/>
      <c r="AQ22" s="13"/>
      <c r="AR22" s="13"/>
      <c r="AS22" s="1297"/>
      <c r="AT22" s="1300"/>
      <c r="AU22" s="1323"/>
      <c r="AV22" s="1321"/>
      <c r="AW22" s="1297"/>
      <c r="AX22" s="1303"/>
      <c r="AY22" s="1164"/>
      <c r="AZ22" s="1165"/>
      <c r="BA22" s="1165"/>
      <c r="BB22" s="1166"/>
      <c r="BC22" s="1300"/>
      <c r="BD22" s="1311"/>
      <c r="BE22" s="1312"/>
      <c r="BF22" s="1164"/>
      <c r="BG22" s="1165"/>
      <c r="BH22" s="1166"/>
      <c r="BI22" s="16"/>
      <c r="BJ22" s="8"/>
    </row>
    <row r="23" spans="1:62" ht="34.9" customHeight="1">
      <c r="A23" s="853"/>
      <c r="B23" s="853"/>
      <c r="C23" s="853"/>
      <c r="D23" s="853"/>
      <c r="E23" s="333" t="s">
        <v>307</v>
      </c>
      <c r="F23" s="332" t="s">
        <v>308</v>
      </c>
      <c r="G23" s="332" t="s">
        <v>309</v>
      </c>
      <c r="H23" s="197" t="s">
        <v>9</v>
      </c>
      <c r="I23" s="197"/>
      <c r="J23" s="197"/>
      <c r="K23" s="197"/>
      <c r="L23" s="197"/>
      <c r="M23" s="197"/>
      <c r="N23" s="197"/>
      <c r="O23" s="197"/>
      <c r="P23" s="197"/>
      <c r="Q23" s="853"/>
      <c r="R23" s="853"/>
      <c r="S23" s="855"/>
      <c r="T23" s="204"/>
      <c r="U23" s="204"/>
      <c r="V23" s="1259" t="s">
        <v>11</v>
      </c>
      <c r="W23" s="1259"/>
      <c r="X23" s="207"/>
      <c r="Y23" s="256"/>
      <c r="Z23" s="256"/>
      <c r="AA23" s="256"/>
      <c r="AB23" s="256"/>
      <c r="AC23" s="256"/>
      <c r="AE23" s="209" t="s">
        <v>5</v>
      </c>
      <c r="AF23" s="1317" t="s">
        <v>96</v>
      </c>
      <c r="AG23" s="1318"/>
      <c r="AH23" s="1317" t="s">
        <v>26</v>
      </c>
      <c r="AI23" s="1318"/>
      <c r="AJ23" s="209" t="s">
        <v>222</v>
      </c>
      <c r="AK23" s="1317" t="s">
        <v>223</v>
      </c>
      <c r="AL23" s="1319"/>
      <c r="AM23" s="1319"/>
      <c r="AN23" s="1318"/>
      <c r="AO23" s="1317" t="s">
        <v>224</v>
      </c>
      <c r="AP23" s="1318"/>
      <c r="AQ23" s="13"/>
      <c r="AR23" s="13"/>
      <c r="AS23" s="257"/>
      <c r="AT23" s="257"/>
      <c r="AU23" s="258"/>
      <c r="AV23" s="258"/>
      <c r="AW23" s="258"/>
      <c r="AX23" s="258"/>
      <c r="AY23" s="1313"/>
      <c r="AZ23" s="1314"/>
      <c r="BA23" s="1314"/>
      <c r="BB23" s="1315"/>
      <c r="BC23" s="258"/>
      <c r="BD23" s="1313"/>
      <c r="BE23" s="1315"/>
      <c r="BF23" s="1313"/>
      <c r="BG23" s="1314"/>
      <c r="BH23" s="1315"/>
      <c r="BI23" s="19"/>
      <c r="BJ23" s="8"/>
    </row>
    <row r="24" spans="1:62" ht="34.9" customHeight="1">
      <c r="A24" s="852"/>
      <c r="B24" s="852"/>
      <c r="C24" s="952"/>
      <c r="D24" s="878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952"/>
      <c r="R24" s="878"/>
      <c r="S24" s="201"/>
      <c r="T24" s="204"/>
      <c r="U24" s="204"/>
      <c r="V24" s="1258" t="s">
        <v>53</v>
      </c>
      <c r="W24" s="1258"/>
      <c r="X24" s="1045"/>
      <c r="Y24" s="1045"/>
      <c r="Z24" s="1045"/>
      <c r="AA24" s="1045"/>
      <c r="AB24" s="1045"/>
      <c r="AC24" s="1045"/>
      <c r="AE24" s="244"/>
      <c r="AF24" s="1248"/>
      <c r="AG24" s="1249"/>
      <c r="AH24" s="259" t="s">
        <v>225</v>
      </c>
      <c r="AI24" s="259"/>
      <c r="AJ24" s="244"/>
      <c r="AK24" s="1248"/>
      <c r="AL24" s="1316"/>
      <c r="AM24" s="1316"/>
      <c r="AN24" s="1249"/>
      <c r="AO24" s="978"/>
      <c r="AP24" s="979"/>
      <c r="AQ24" s="11"/>
      <c r="AR24" s="11"/>
      <c r="AS24" s="257"/>
      <c r="AT24" s="257"/>
      <c r="AU24" s="258"/>
      <c r="AV24" s="258"/>
      <c r="AW24" s="258"/>
      <c r="AX24" s="258"/>
      <c r="AY24" s="1313"/>
      <c r="AZ24" s="1314"/>
      <c r="BA24" s="1314"/>
      <c r="BB24" s="1315"/>
      <c r="BC24" s="258"/>
      <c r="BD24" s="1313"/>
      <c r="BE24" s="1315"/>
      <c r="BF24" s="1313"/>
      <c r="BG24" s="1314"/>
      <c r="BH24" s="1315"/>
      <c r="BI24" s="16"/>
      <c r="BJ24" s="8"/>
    </row>
    <row r="25" spans="1:62" ht="34.9" customHeight="1">
      <c r="A25" s="849"/>
      <c r="B25" s="849"/>
      <c r="C25" s="893"/>
      <c r="D25" s="894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893"/>
      <c r="R25" s="894"/>
      <c r="S25" s="198"/>
      <c r="T25" s="204"/>
      <c r="U25" s="204"/>
      <c r="V25" s="208"/>
      <c r="W25" s="208"/>
      <c r="X25" s="1045"/>
      <c r="Y25" s="1045"/>
      <c r="Z25" s="1045"/>
      <c r="AA25" s="1045"/>
      <c r="AB25" s="1045"/>
      <c r="AC25" s="1045"/>
      <c r="AE25" s="244"/>
      <c r="AF25" s="1097"/>
      <c r="AG25" s="1097"/>
      <c r="AH25" s="1327" t="s">
        <v>226</v>
      </c>
      <c r="AI25" s="1327"/>
      <c r="AJ25" s="244"/>
      <c r="AK25" s="1248"/>
      <c r="AL25" s="1316"/>
      <c r="AM25" s="1316"/>
      <c r="AN25" s="1249"/>
      <c r="AO25" s="978"/>
      <c r="AP25" s="979"/>
      <c r="AQ25" s="8"/>
      <c r="AS25" s="257"/>
      <c r="AT25" s="257"/>
      <c r="AU25" s="258"/>
      <c r="AV25" s="258"/>
      <c r="AW25" s="258"/>
      <c r="AX25" s="258"/>
      <c r="AY25" s="1313"/>
      <c r="AZ25" s="1314"/>
      <c r="BA25" s="1314"/>
      <c r="BB25" s="1315"/>
      <c r="BC25" s="258"/>
      <c r="BD25" s="1313"/>
      <c r="BE25" s="1315"/>
      <c r="BF25" s="1313"/>
      <c r="BG25" s="1314"/>
      <c r="BH25" s="1315"/>
      <c r="BI25" s="16"/>
      <c r="BJ25" s="8"/>
    </row>
    <row r="26" spans="1:62" ht="34.9" customHeight="1">
      <c r="A26" s="847"/>
      <c r="B26" s="847"/>
      <c r="C26" s="891"/>
      <c r="D26" s="89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891"/>
      <c r="R26" s="892"/>
      <c r="S26" s="196"/>
      <c r="T26" s="204"/>
      <c r="U26" s="204"/>
      <c r="V26" s="339" t="s">
        <v>39</v>
      </c>
      <c r="W26" s="339"/>
      <c r="X26" s="339"/>
      <c r="Y26" s="1324"/>
      <c r="Z26" s="1324"/>
      <c r="AA26" s="339"/>
      <c r="AB26" s="339"/>
      <c r="AC26" s="339"/>
      <c r="AE26" s="244"/>
      <c r="AF26" s="1097"/>
      <c r="AG26" s="1097"/>
      <c r="AH26" s="1327"/>
      <c r="AI26" s="1327"/>
      <c r="AJ26" s="244"/>
      <c r="AK26" s="1248"/>
      <c r="AL26" s="1316"/>
      <c r="AM26" s="1316"/>
      <c r="AN26" s="1249"/>
      <c r="AO26" s="978"/>
      <c r="AP26" s="979"/>
      <c r="AQ26" s="204"/>
      <c r="AR26" s="204"/>
      <c r="AS26" s="257"/>
      <c r="AT26" s="257"/>
      <c r="AU26" s="258"/>
      <c r="AV26" s="258"/>
      <c r="AW26" s="258"/>
      <c r="AX26" s="258"/>
      <c r="AY26" s="1313"/>
      <c r="AZ26" s="1314"/>
      <c r="BA26" s="1314"/>
      <c r="BB26" s="1315"/>
      <c r="BC26" s="258"/>
      <c r="BD26" s="1313"/>
      <c r="BE26" s="1315"/>
      <c r="BF26" s="1313"/>
      <c r="BG26" s="1314"/>
      <c r="BH26" s="1315"/>
      <c r="BI26" s="16"/>
      <c r="BJ26" s="8"/>
    </row>
    <row r="27" spans="1:62" ht="34.9" customHeight="1">
      <c r="A27" s="847"/>
      <c r="B27" s="847"/>
      <c r="C27" s="891"/>
      <c r="D27" s="89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891"/>
      <c r="R27" s="892"/>
      <c r="S27" s="196"/>
      <c r="T27" s="204"/>
      <c r="U27" s="204"/>
      <c r="V27" s="1325" t="s">
        <v>311</v>
      </c>
      <c r="W27" s="1326"/>
      <c r="X27" s="1255" t="e">
        <f>VLOOKUP(AB1,#REF!,113,0)</f>
        <v>#REF!</v>
      </c>
      <c r="Y27" s="1256"/>
      <c r="Z27" s="1256"/>
      <c r="AA27" s="1256"/>
      <c r="AB27" s="1256"/>
      <c r="AC27" s="1256"/>
      <c r="AE27" s="244"/>
      <c r="AF27" s="1097"/>
      <c r="AG27" s="1097"/>
      <c r="AH27" s="1327"/>
      <c r="AI27" s="1327"/>
      <c r="AJ27" s="244"/>
      <c r="AK27" s="1248"/>
      <c r="AL27" s="1316"/>
      <c r="AM27" s="1316"/>
      <c r="AN27" s="1249"/>
      <c r="AO27" s="978"/>
      <c r="AP27" s="979"/>
      <c r="AQ27" s="14"/>
      <c r="AR27" s="15"/>
      <c r="AS27" s="1322" t="s">
        <v>133</v>
      </c>
      <c r="AT27" s="1322"/>
      <c r="AU27" s="1322"/>
      <c r="AV27" s="1322"/>
      <c r="AW27" s="1322"/>
      <c r="AX27" s="1322"/>
      <c r="AY27" s="1322"/>
      <c r="AZ27" s="1322"/>
      <c r="BA27" s="1322"/>
      <c r="BB27" s="1322"/>
      <c r="BC27" s="1322"/>
      <c r="BD27" s="1322"/>
      <c r="BE27" s="1322"/>
      <c r="BF27" s="1322"/>
      <c r="BG27" s="1322"/>
      <c r="BH27" s="1322"/>
      <c r="BI27" s="16"/>
      <c r="BJ27" s="8"/>
    </row>
    <row r="28" spans="1:62" ht="34.9" customHeight="1">
      <c r="A28" s="847"/>
      <c r="B28" s="847"/>
      <c r="C28" s="891"/>
      <c r="D28" s="89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891"/>
      <c r="R28" s="892"/>
      <c r="S28" s="196"/>
      <c r="T28" s="204"/>
      <c r="U28" s="204"/>
      <c r="V28" s="301"/>
      <c r="W28" s="301"/>
      <c r="X28" s="1257"/>
      <c r="Y28" s="1257"/>
      <c r="Z28" s="1257"/>
      <c r="AA28" s="1257"/>
      <c r="AB28" s="1257"/>
      <c r="AC28" s="1257"/>
      <c r="AE28" s="1247" t="s">
        <v>133</v>
      </c>
      <c r="AF28" s="1247"/>
      <c r="AG28" s="1247"/>
      <c r="AH28" s="1247"/>
      <c r="AI28" s="1247"/>
      <c r="AJ28" s="1247"/>
      <c r="AK28" s="1247"/>
      <c r="AL28" s="1247"/>
      <c r="AM28" s="1247"/>
      <c r="AN28" s="1247"/>
      <c r="AO28" s="1247"/>
      <c r="AP28" s="1247"/>
      <c r="AQ28" s="16"/>
      <c r="AR28" s="16"/>
      <c r="AS28" s="260"/>
      <c r="AT28" s="260"/>
      <c r="AU28" s="260"/>
      <c r="AV28" s="260"/>
      <c r="AW28" s="260"/>
      <c r="AX28" s="260"/>
      <c r="AY28" s="260"/>
      <c r="AZ28" s="260"/>
      <c r="BA28" s="260"/>
      <c r="BB28" s="260"/>
      <c r="BC28" s="217"/>
      <c r="BD28" s="217"/>
      <c r="BE28" s="217"/>
      <c r="BF28" s="260"/>
      <c r="BG28" s="260"/>
      <c r="BH28" s="260"/>
      <c r="BI28" s="16"/>
      <c r="BJ28" s="8"/>
    </row>
    <row r="29" spans="1:62" ht="94.5" customHeight="1">
      <c r="A29" s="819" t="s">
        <v>310</v>
      </c>
      <c r="B29" s="819"/>
      <c r="C29" s="819"/>
      <c r="D29" s="819"/>
      <c r="E29" s="819"/>
      <c r="F29" s="819"/>
      <c r="G29" s="819"/>
      <c r="H29" s="819"/>
      <c r="I29" s="819"/>
      <c r="J29" s="819"/>
      <c r="K29" s="819"/>
      <c r="L29" s="819"/>
      <c r="M29" s="819"/>
      <c r="N29" s="819"/>
      <c r="O29" s="819"/>
      <c r="P29" s="819"/>
      <c r="Q29" s="819"/>
      <c r="R29" s="819"/>
      <c r="S29" s="819"/>
      <c r="T29" s="204"/>
      <c r="U29" s="204"/>
      <c r="V29" s="8"/>
      <c r="W29" s="8"/>
      <c r="X29" s="1257"/>
      <c r="Y29" s="1257"/>
      <c r="Z29" s="1257"/>
      <c r="AA29" s="1257"/>
      <c r="AB29" s="1257"/>
      <c r="AC29" s="1257"/>
      <c r="AE29" s="916"/>
      <c r="AF29" s="916"/>
      <c r="AG29" s="916"/>
      <c r="AH29" s="916"/>
      <c r="AI29" s="916"/>
      <c r="AJ29" s="916"/>
      <c r="AK29" s="916"/>
      <c r="AL29" s="916"/>
      <c r="AM29" s="916"/>
      <c r="AN29" s="916"/>
      <c r="AO29" s="916"/>
      <c r="AP29" s="916"/>
      <c r="AQ29" s="16"/>
      <c r="AR29" s="16"/>
      <c r="AS29" s="260"/>
      <c r="AT29" s="260"/>
      <c r="AU29" s="260"/>
      <c r="AV29" s="260"/>
      <c r="AW29" s="260"/>
      <c r="AX29" s="260"/>
      <c r="AY29" s="260"/>
      <c r="AZ29" s="260"/>
      <c r="BA29" s="260"/>
      <c r="BB29" s="260"/>
      <c r="BC29" s="217"/>
      <c r="BD29" s="217"/>
      <c r="BE29" s="217"/>
      <c r="BF29" s="260"/>
      <c r="BG29" s="260"/>
      <c r="BH29" s="260"/>
      <c r="BI29" s="16"/>
      <c r="BJ29" s="8"/>
    </row>
    <row r="30" spans="1:62" ht="34.9" customHeight="1">
      <c r="A30" s="916"/>
      <c r="B30" s="916"/>
      <c r="C30" s="916"/>
      <c r="D30" s="916"/>
      <c r="E30" s="916"/>
      <c r="F30" s="916"/>
      <c r="G30" s="916"/>
      <c r="H30" s="916"/>
      <c r="I30" s="916"/>
      <c r="J30" s="916"/>
      <c r="K30" s="916"/>
      <c r="L30" s="916"/>
      <c r="M30" s="916"/>
      <c r="N30" s="916"/>
      <c r="O30" s="916"/>
      <c r="P30" s="916"/>
      <c r="Q30" s="916"/>
      <c r="R30" s="916"/>
      <c r="S30" s="916"/>
      <c r="T30" s="204"/>
      <c r="U30" s="204"/>
      <c r="V30" s="1332" t="s">
        <v>243</v>
      </c>
      <c r="W30" s="1332"/>
      <c r="X30" s="1332"/>
      <c r="Y30" s="270" t="e">
        <f>VLOOKUP(AB1,#REF!,88,0)</f>
        <v>#REF!</v>
      </c>
      <c r="Z30" s="269" t="s">
        <v>240</v>
      </c>
      <c r="AA30" s="187"/>
      <c r="AB30" s="1062" t="e">
        <f>Y31*Y30/100</f>
        <v>#REF!</v>
      </c>
      <c r="AC30" s="1062"/>
      <c r="AE30" s="916"/>
      <c r="AF30" s="916"/>
      <c r="AG30" s="916"/>
      <c r="AH30" s="916"/>
      <c r="AI30" s="916"/>
      <c r="AJ30" s="916"/>
      <c r="AK30" s="916"/>
      <c r="AL30" s="916"/>
      <c r="AM30" s="916"/>
      <c r="AN30" s="916"/>
      <c r="AO30" s="916"/>
      <c r="AP30" s="916"/>
      <c r="AQ30" s="16"/>
      <c r="AR30" s="16"/>
      <c r="BI30" s="16"/>
      <c r="BJ30" s="8"/>
    </row>
    <row r="31" spans="1:62" ht="34.9" customHeight="1">
      <c r="A31" s="855" t="s">
        <v>54</v>
      </c>
      <c r="B31" s="855"/>
      <c r="C31" s="855"/>
      <c r="D31" s="855"/>
      <c r="E31" s="855"/>
      <c r="F31" s="855"/>
      <c r="G31" s="855"/>
      <c r="H31" s="855"/>
      <c r="I31" s="855"/>
      <c r="J31" s="855"/>
      <c r="K31" s="855"/>
      <c r="L31" s="855"/>
      <c r="M31" s="855"/>
      <c r="N31" s="855"/>
      <c r="O31" s="855"/>
      <c r="P31" s="855"/>
      <c r="Q31" s="855"/>
      <c r="R31" s="855"/>
      <c r="S31" s="855"/>
      <c r="T31" s="204"/>
      <c r="U31" s="204"/>
      <c r="V31" s="1061" t="s">
        <v>244</v>
      </c>
      <c r="W31" s="1061"/>
      <c r="X31" s="1061"/>
      <c r="Y31" s="271">
        <f>AB31*AA1</f>
        <v>964.38815999999997</v>
      </c>
      <c r="Z31" s="1177" t="s">
        <v>241</v>
      </c>
      <c r="AA31" s="1177"/>
      <c r="AB31" s="927">
        <v>54</v>
      </c>
      <c r="AC31" s="927"/>
      <c r="AE31" s="1293" t="s">
        <v>299</v>
      </c>
      <c r="AF31" s="1293"/>
      <c r="AG31" s="1293"/>
      <c r="AH31" s="1293"/>
      <c r="AI31" s="1293"/>
      <c r="AJ31" s="1293"/>
      <c r="AK31" s="1293"/>
      <c r="AL31" s="1293"/>
      <c r="AM31" s="1293"/>
      <c r="AN31" s="1293"/>
      <c r="AO31" s="1293"/>
      <c r="AP31" s="1293"/>
      <c r="AQ31" s="16"/>
      <c r="AR31" s="16"/>
      <c r="AS31" s="1328" t="s">
        <v>227</v>
      </c>
      <c r="AT31" s="1328"/>
      <c r="AU31" s="1328"/>
      <c r="AV31" s="1328"/>
      <c r="AW31" s="1328"/>
      <c r="AX31" s="1328"/>
      <c r="AY31" s="1328"/>
      <c r="AZ31" s="1328"/>
      <c r="BA31" s="1328"/>
      <c r="BB31" s="1328"/>
      <c r="BC31" s="1328"/>
      <c r="BD31" s="1328"/>
      <c r="BE31" s="1328"/>
      <c r="BF31" s="1328"/>
      <c r="BG31" s="1328"/>
      <c r="BH31" s="1328"/>
      <c r="BI31" s="16"/>
      <c r="BJ31" s="8"/>
    </row>
    <row r="32" spans="1:62" ht="34.9" customHeight="1">
      <c r="A32" s="855"/>
      <c r="B32" s="855"/>
      <c r="C32" s="855"/>
      <c r="D32" s="855"/>
      <c r="E32" s="855"/>
      <c r="F32" s="855"/>
      <c r="G32" s="855"/>
      <c r="H32" s="855"/>
      <c r="I32" s="855"/>
      <c r="J32" s="855"/>
      <c r="K32" s="855"/>
      <c r="L32" s="855"/>
      <c r="M32" s="855"/>
      <c r="N32" s="855"/>
      <c r="O32" s="855"/>
      <c r="P32" s="855"/>
      <c r="Q32" s="855"/>
      <c r="R32" s="855"/>
      <c r="S32" s="855"/>
      <c r="T32" s="261"/>
      <c r="U32" s="199"/>
      <c r="V32" s="1349" t="s">
        <v>245</v>
      </c>
      <c r="W32" s="1349"/>
      <c r="X32" s="1349"/>
      <c r="Y32" s="271"/>
      <c r="Z32" s="1177" t="s">
        <v>242</v>
      </c>
      <c r="AA32" s="1177"/>
      <c r="AB32" s="927"/>
      <c r="AC32" s="927"/>
      <c r="AE32" s="1251" t="s">
        <v>5</v>
      </c>
      <c r="AF32" s="1161" t="s">
        <v>19</v>
      </c>
      <c r="AG32" s="1163"/>
      <c r="AH32" s="1329" t="s">
        <v>228</v>
      </c>
      <c r="AI32" s="1330"/>
      <c r="AJ32" s="1331"/>
      <c r="AK32" s="1132" t="s">
        <v>22</v>
      </c>
      <c r="AL32" s="1132" t="s">
        <v>229</v>
      </c>
      <c r="AM32" s="1132"/>
      <c r="AN32" s="1132"/>
      <c r="AO32" s="1132" t="s">
        <v>230</v>
      </c>
      <c r="AP32" s="1132"/>
      <c r="AQ32" s="16"/>
      <c r="AR32" s="16"/>
      <c r="AS32" s="853" t="s">
        <v>5</v>
      </c>
      <c r="AT32" s="909" t="s">
        <v>303</v>
      </c>
      <c r="AU32" s="909"/>
      <c r="AV32" s="909"/>
      <c r="AW32" s="909" t="s">
        <v>14</v>
      </c>
      <c r="AX32" s="909"/>
      <c r="AY32" s="909" t="s">
        <v>231</v>
      </c>
      <c r="AZ32" s="909"/>
      <c r="BA32" s="909" t="s">
        <v>58</v>
      </c>
      <c r="BB32" s="909"/>
      <c r="BC32" s="909"/>
      <c r="BD32" s="904" t="s">
        <v>232</v>
      </c>
      <c r="BE32" s="905"/>
      <c r="BF32" s="1033"/>
      <c r="BG32" s="904" t="s">
        <v>57</v>
      </c>
      <c r="BH32" s="1033"/>
      <c r="BI32" s="16"/>
      <c r="BJ32" s="8"/>
    </row>
    <row r="33" spans="1:62" ht="34.9" customHeight="1">
      <c r="T33" s="204"/>
      <c r="U33" s="204"/>
      <c r="AE33" s="1251"/>
      <c r="AF33" s="1164"/>
      <c r="AG33" s="1166"/>
      <c r="AH33" s="262" t="s">
        <v>195</v>
      </c>
      <c r="AI33" s="262" t="s">
        <v>233</v>
      </c>
      <c r="AJ33" s="209" t="s">
        <v>234</v>
      </c>
      <c r="AK33" s="1132"/>
      <c r="AL33" s="1132"/>
      <c r="AM33" s="1132"/>
      <c r="AN33" s="1132"/>
      <c r="AO33" s="1132"/>
      <c r="AP33" s="1132"/>
      <c r="AQ33" s="16"/>
      <c r="AR33" s="16"/>
      <c r="AS33" s="853"/>
      <c r="AT33" s="909"/>
      <c r="AU33" s="909"/>
      <c r="AV33" s="909"/>
      <c r="AW33" s="909"/>
      <c r="AX33" s="909"/>
      <c r="AY33" s="909"/>
      <c r="AZ33" s="909"/>
      <c r="BA33" s="909" t="s">
        <v>235</v>
      </c>
      <c r="BB33" s="909"/>
      <c r="BC33" s="206" t="s">
        <v>192</v>
      </c>
      <c r="BD33" s="906"/>
      <c r="BE33" s="907"/>
      <c r="BF33" s="1034"/>
      <c r="BG33" s="906"/>
      <c r="BH33" s="1034"/>
      <c r="BI33" s="16"/>
      <c r="BJ33" s="8"/>
    </row>
    <row r="34" spans="1:62" ht="34.9" customHeight="1">
      <c r="A34" s="819" t="s">
        <v>5</v>
      </c>
      <c r="B34" s="819"/>
      <c r="C34" s="819"/>
      <c r="D34" s="819"/>
      <c r="E34" s="819"/>
      <c r="F34" s="204"/>
      <c r="G34" s="819" t="s">
        <v>55</v>
      </c>
      <c r="H34" s="819"/>
      <c r="I34" s="819"/>
      <c r="J34" s="819"/>
      <c r="K34" s="819"/>
      <c r="L34" s="819"/>
      <c r="M34" s="819"/>
      <c r="N34" s="819"/>
      <c r="O34" s="819"/>
      <c r="P34" s="819"/>
      <c r="Q34" s="819"/>
      <c r="R34" s="819"/>
      <c r="S34" s="819"/>
      <c r="T34" s="204"/>
      <c r="U34" s="204"/>
      <c r="X34" s="1332" t="s">
        <v>269</v>
      </c>
      <c r="Y34" s="1332"/>
      <c r="Z34" s="327"/>
      <c r="AA34" s="1348" t="s">
        <v>182</v>
      </c>
      <c r="AB34" s="1348"/>
      <c r="AC34" s="1348"/>
      <c r="AE34" s="262"/>
      <c r="AF34" s="1272"/>
      <c r="AG34" s="1273"/>
      <c r="AH34" s="262"/>
      <c r="AI34" s="262"/>
      <c r="AJ34" s="263"/>
      <c r="AK34" s="262"/>
      <c r="AL34" s="1272"/>
      <c r="AM34" s="1305"/>
      <c r="AN34" s="1273"/>
      <c r="AO34" s="964"/>
      <c r="AP34" s="966"/>
      <c r="AQ34" s="16"/>
      <c r="AR34" s="16"/>
      <c r="AS34" s="252"/>
      <c r="AT34" s="891"/>
      <c r="AU34" s="916"/>
      <c r="AV34" s="892"/>
      <c r="AW34" s="891"/>
      <c r="AX34" s="892"/>
      <c r="AY34" s="891"/>
      <c r="AZ34" s="892"/>
      <c r="BA34" s="891"/>
      <c r="BB34" s="892"/>
      <c r="BC34" s="252"/>
      <c r="BD34" s="891"/>
      <c r="BE34" s="916"/>
      <c r="BF34" s="892"/>
      <c r="BG34" s="891"/>
      <c r="BH34" s="892"/>
      <c r="BI34" s="16"/>
      <c r="BJ34" s="8"/>
    </row>
    <row r="35" spans="1:62" ht="34.9" customHeight="1">
      <c r="A35" s="874" t="s">
        <v>236</v>
      </c>
      <c r="B35" s="874"/>
      <c r="C35" s="874"/>
      <c r="D35" s="874"/>
      <c r="E35" s="874"/>
      <c r="F35" s="874"/>
      <c r="G35" s="874"/>
      <c r="H35" s="874"/>
      <c r="I35" s="874"/>
      <c r="J35" s="874"/>
      <c r="K35" s="874"/>
      <c r="L35" s="874"/>
      <c r="M35" s="874"/>
      <c r="N35" s="874"/>
      <c r="O35" s="874"/>
      <c r="P35" s="874"/>
      <c r="Q35" s="874"/>
      <c r="R35" s="874"/>
      <c r="S35" s="874"/>
      <c r="T35" s="204"/>
      <c r="U35" s="204"/>
      <c r="X35" s="335"/>
      <c r="Y35" s="336" t="s">
        <v>272</v>
      </c>
      <c r="Z35" s="1335" t="s">
        <v>295</v>
      </c>
      <c r="AA35" s="1336"/>
      <c r="AB35" s="1333" t="s">
        <v>294</v>
      </c>
      <c r="AC35" s="1334"/>
      <c r="AE35" s="262"/>
      <c r="AF35" s="1272"/>
      <c r="AG35" s="1273"/>
      <c r="AH35" s="262"/>
      <c r="AI35" s="262"/>
      <c r="AJ35" s="263"/>
      <c r="AK35" s="262"/>
      <c r="AL35" s="1272"/>
      <c r="AM35" s="1305"/>
      <c r="AN35" s="1273"/>
      <c r="AO35" s="964"/>
      <c r="AP35" s="966"/>
      <c r="AQ35" s="9"/>
      <c r="AS35" s="252"/>
      <c r="AT35" s="891"/>
      <c r="AU35" s="916"/>
      <c r="AV35" s="892"/>
      <c r="AW35" s="891"/>
      <c r="AX35" s="892"/>
      <c r="AY35" s="891"/>
      <c r="AZ35" s="892"/>
      <c r="BA35" s="891"/>
      <c r="BB35" s="892"/>
      <c r="BC35" s="252"/>
      <c r="BD35" s="891"/>
      <c r="BE35" s="916"/>
      <c r="BF35" s="892"/>
      <c r="BG35" s="891"/>
      <c r="BH35" s="892"/>
      <c r="BI35" s="8"/>
      <c r="BJ35" s="8"/>
    </row>
    <row r="36" spans="1:62" ht="34.9" customHeight="1">
      <c r="A36" s="874" t="s">
        <v>56</v>
      </c>
      <c r="B36" s="874"/>
      <c r="C36" s="874"/>
      <c r="D36" s="874"/>
      <c r="E36" s="874"/>
      <c r="F36" s="874"/>
      <c r="G36" s="874"/>
      <c r="H36" s="874"/>
      <c r="I36" s="874"/>
      <c r="J36" s="874"/>
      <c r="K36" s="874"/>
      <c r="L36" s="874"/>
      <c r="M36" s="874"/>
      <c r="N36" s="874"/>
      <c r="O36" s="874"/>
      <c r="P36" s="874"/>
      <c r="Q36" s="874"/>
      <c r="R36" s="874"/>
      <c r="S36" s="874"/>
      <c r="T36" s="204"/>
      <c r="U36" s="204"/>
      <c r="X36" s="1339" t="s">
        <v>237</v>
      </c>
      <c r="Y36" s="1339"/>
      <c r="Z36" s="254"/>
      <c r="AA36" s="1057"/>
      <c r="AB36" s="1057"/>
      <c r="AC36" s="1057"/>
      <c r="AE36" s="1254" t="s">
        <v>133</v>
      </c>
      <c r="AF36" s="1254"/>
      <c r="AG36" s="1254"/>
      <c r="AH36" s="1254"/>
      <c r="AI36" s="1254"/>
      <c r="AJ36" s="1254"/>
      <c r="AK36" s="1254"/>
      <c r="AL36" s="1254"/>
      <c r="AM36" s="1254"/>
      <c r="AN36" s="1254"/>
      <c r="AO36" s="1254"/>
      <c r="AP36" s="1254"/>
      <c r="AQ36" s="1"/>
      <c r="AR36" s="13"/>
      <c r="AS36" s="252"/>
      <c r="AT36" s="891"/>
      <c r="AU36" s="916"/>
      <c r="AV36" s="892"/>
      <c r="AW36" s="891"/>
      <c r="AX36" s="892"/>
      <c r="AY36" s="891"/>
      <c r="AZ36" s="892"/>
      <c r="BA36" s="891"/>
      <c r="BB36" s="892"/>
      <c r="BC36" s="252"/>
      <c r="BD36" s="891"/>
      <c r="BE36" s="916"/>
      <c r="BF36" s="892"/>
      <c r="BG36" s="891"/>
      <c r="BH36" s="892"/>
      <c r="BI36" s="8"/>
      <c r="BJ36" s="8"/>
    </row>
    <row r="37" spans="1:62" ht="34.9" customHeight="1">
      <c r="A37" s="819" t="s">
        <v>271</v>
      </c>
      <c r="B37" s="819"/>
      <c r="C37" s="819"/>
      <c r="D37" s="819"/>
      <c r="E37" s="819"/>
      <c r="F37" s="819"/>
      <c r="G37" s="819"/>
      <c r="H37" s="819" t="s">
        <v>238</v>
      </c>
      <c r="I37" s="819"/>
      <c r="J37" s="819"/>
      <c r="K37" s="819"/>
      <c r="L37" s="819"/>
      <c r="M37" s="819"/>
      <c r="N37" s="819"/>
      <c r="O37" s="819"/>
      <c r="P37" s="819"/>
      <c r="Q37" s="819"/>
      <c r="R37" s="819"/>
      <c r="S37" s="819"/>
      <c r="T37" s="204"/>
      <c r="U37" s="204"/>
      <c r="X37" s="1"/>
      <c r="Y37" s="338" t="s">
        <v>272</v>
      </c>
      <c r="Z37" s="1340" t="s">
        <v>295</v>
      </c>
      <c r="AA37" s="1341"/>
      <c r="AB37" s="1337" t="s">
        <v>294</v>
      </c>
      <c r="AC37" s="1338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  <c r="AO37" s="217"/>
      <c r="AP37" s="217"/>
      <c r="AQ37" s="11"/>
      <c r="AR37" s="13"/>
      <c r="AS37" s="252"/>
      <c r="AT37" s="891"/>
      <c r="AU37" s="916"/>
      <c r="AV37" s="892"/>
      <c r="AW37" s="891"/>
      <c r="AX37" s="892"/>
      <c r="AY37" s="891"/>
      <c r="AZ37" s="892"/>
      <c r="BA37" s="891"/>
      <c r="BB37" s="892"/>
      <c r="BC37" s="252"/>
      <c r="BD37" s="891"/>
      <c r="BE37" s="916"/>
      <c r="BF37" s="892"/>
      <c r="BG37" s="891"/>
      <c r="BH37" s="892"/>
      <c r="BI37" s="8"/>
      <c r="BJ37" s="8"/>
    </row>
    <row r="38" spans="1:62" ht="34.9" customHeight="1">
      <c r="T38" s="204"/>
      <c r="U38" s="204"/>
      <c r="X38" s="988"/>
      <c r="Y38" s="988"/>
      <c r="Z38" s="1346" t="s">
        <v>267</v>
      </c>
      <c r="AA38" s="1342"/>
      <c r="AB38" s="1347"/>
      <c r="AC38" s="1347"/>
      <c r="AE38" s="217"/>
      <c r="AF38" s="217"/>
      <c r="AG38" s="217"/>
      <c r="AH38" s="217"/>
      <c r="AI38" s="217"/>
      <c r="AJ38" s="217"/>
      <c r="AK38" s="217"/>
      <c r="AL38" s="217"/>
      <c r="AM38" s="217"/>
      <c r="AN38" s="217"/>
      <c r="AO38" s="217"/>
      <c r="AP38" s="217"/>
      <c r="AQ38" s="11"/>
      <c r="AR38" s="13"/>
      <c r="AS38" s="819" t="s">
        <v>239</v>
      </c>
      <c r="AT38" s="819"/>
      <c r="AU38" s="819"/>
      <c r="AV38" s="819"/>
      <c r="AW38" s="819"/>
      <c r="AX38" s="819"/>
      <c r="AY38" s="819"/>
      <c r="AZ38" s="819"/>
      <c r="BA38" s="819"/>
      <c r="BB38" s="819"/>
      <c r="BC38" s="819"/>
      <c r="BD38" s="819"/>
      <c r="BE38" s="819"/>
      <c r="BF38" s="819"/>
      <c r="BG38" s="819"/>
      <c r="BH38" s="819"/>
      <c r="BI38" s="8"/>
      <c r="BJ38" s="8"/>
    </row>
    <row r="39" spans="1:62" ht="34.9" customHeight="1">
      <c r="A39" s="1342"/>
      <c r="B39" s="1342"/>
      <c r="C39" s="1342"/>
      <c r="D39" s="1342"/>
      <c r="E39" s="1342"/>
      <c r="F39" s="1342"/>
      <c r="G39" s="1342"/>
      <c r="H39" s="1342"/>
      <c r="I39" s="1342"/>
      <c r="J39" s="1342"/>
      <c r="K39" s="1342"/>
      <c r="L39" s="1342"/>
      <c r="M39" s="1342"/>
      <c r="N39" s="1342"/>
      <c r="O39" s="1342"/>
      <c r="P39" s="1342"/>
      <c r="Q39" s="1342"/>
      <c r="T39" s="204"/>
      <c r="U39" s="204"/>
      <c r="V39" s="3"/>
      <c r="W39" s="3"/>
      <c r="AE39" s="264"/>
      <c r="AF39" s="264"/>
      <c r="AG39" s="264"/>
      <c r="AH39" s="264"/>
      <c r="AI39" s="264"/>
      <c r="AJ39" s="264"/>
      <c r="AK39" s="264"/>
      <c r="AL39" s="264"/>
      <c r="AM39" s="264"/>
      <c r="AN39" s="1343"/>
      <c r="AO39" s="807"/>
      <c r="AP39" s="264"/>
      <c r="AQ39" s="11"/>
      <c r="AR39" s="13"/>
      <c r="BD39" s="1344"/>
      <c r="BE39" s="1344"/>
      <c r="BF39" s="1344"/>
      <c r="BI39" s="8"/>
      <c r="BJ39" s="8"/>
    </row>
    <row r="40" spans="1:62" ht="34.9" customHeight="1">
      <c r="A40" s="261"/>
      <c r="B40" s="261"/>
      <c r="C40" s="261"/>
      <c r="D40" s="261"/>
      <c r="E40" s="261"/>
      <c r="F40" s="261"/>
      <c r="G40" s="261"/>
      <c r="H40" s="261"/>
      <c r="I40" s="261"/>
      <c r="J40" s="261"/>
      <c r="K40" s="261"/>
      <c r="L40" s="261"/>
      <c r="M40" s="261"/>
      <c r="N40" s="261"/>
      <c r="O40" s="261"/>
      <c r="P40" s="261"/>
      <c r="Q40" s="261"/>
      <c r="R40" s="261"/>
      <c r="S40" s="199"/>
      <c r="T40" s="204"/>
      <c r="U40" s="204"/>
      <c r="V40" s="3"/>
      <c r="W40" s="3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11"/>
      <c r="AR40" s="13"/>
      <c r="BI40" s="8"/>
      <c r="BJ40" s="8"/>
    </row>
    <row r="41" spans="1:62" ht="34.9" customHeight="1">
      <c r="T41" s="204"/>
      <c r="U41" s="204"/>
      <c r="V41" s="3"/>
      <c r="W41" s="3"/>
      <c r="Z41" s="187"/>
      <c r="AE41" s="1281"/>
      <c r="AF41" s="1281"/>
      <c r="AG41" s="1281"/>
      <c r="AH41" s="1281"/>
      <c r="AI41" s="1281"/>
      <c r="AJ41" s="1281"/>
      <c r="AK41" s="1281"/>
      <c r="AL41" s="1281"/>
      <c r="AM41" s="1281"/>
      <c r="AN41" s="1281"/>
      <c r="AO41" s="1281"/>
      <c r="AP41" s="1281"/>
      <c r="AQ41" s="11"/>
      <c r="AR41" s="13"/>
      <c r="BI41" s="8"/>
      <c r="BJ41" s="8"/>
    </row>
    <row r="42" spans="1:62" ht="34.9" customHeight="1">
      <c r="T42" s="204"/>
      <c r="U42" s="204"/>
      <c r="V42" s="3"/>
      <c r="W42" s="3"/>
      <c r="X42" s="3"/>
      <c r="Y42" s="3"/>
      <c r="Z42" s="3"/>
      <c r="AA42" s="3"/>
      <c r="AB42" s="3"/>
      <c r="AE42" s="265"/>
      <c r="AF42" s="265"/>
      <c r="AG42" s="265"/>
      <c r="AH42" s="265"/>
      <c r="AI42" s="265"/>
      <c r="AJ42" s="265"/>
      <c r="AK42" s="265"/>
      <c r="AL42" s="265"/>
      <c r="AM42" s="265"/>
      <c r="AN42" s="11"/>
      <c r="AO42" s="11"/>
      <c r="AP42" s="11"/>
      <c r="AQ42" s="11"/>
      <c r="AR42" s="13"/>
      <c r="BI42" s="8"/>
      <c r="BJ42" s="8"/>
    </row>
    <row r="43" spans="1:62" ht="34.9" customHeight="1">
      <c r="C43" s="325" t="s">
        <v>182</v>
      </c>
      <c r="T43" s="204"/>
      <c r="U43" s="204"/>
      <c r="V43" s="1345" t="e">
        <f>VLOOKUP(AB1,#REF!,113,0)&amp;""&amp;VLOOKUP(AB1,#REF!,115,0)</f>
        <v>#REF!</v>
      </c>
      <c r="W43" s="1345"/>
      <c r="X43" s="1345"/>
      <c r="Y43" s="1345"/>
      <c r="Z43" s="1345"/>
      <c r="AA43" s="1345"/>
      <c r="AB43" s="1345"/>
      <c r="AE43" s="265"/>
      <c r="AF43" s="265"/>
      <c r="AG43" s="265"/>
      <c r="AH43" s="265"/>
      <c r="AI43" s="265"/>
      <c r="AJ43" s="265"/>
      <c r="AK43" s="265"/>
      <c r="AL43" s="265"/>
      <c r="AM43" s="265"/>
      <c r="AN43" s="13"/>
      <c r="AO43" s="13"/>
      <c r="AP43" s="13"/>
      <c r="AQ43" s="13"/>
      <c r="AR43" s="13"/>
      <c r="BI43" s="8"/>
      <c r="BJ43" s="8"/>
    </row>
    <row r="44" spans="1:62" ht="34.9" customHeight="1">
      <c r="A44" s="204"/>
      <c r="B44" s="204"/>
      <c r="C44" s="325" t="s">
        <v>183</v>
      </c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5"/>
      <c r="T44" s="204"/>
      <c r="U44" s="204"/>
      <c r="V44" s="1345"/>
      <c r="W44" s="1345"/>
      <c r="X44" s="1345"/>
      <c r="Y44" s="1345"/>
      <c r="Z44" s="1345"/>
      <c r="AA44" s="1345"/>
      <c r="AB44" s="1345"/>
      <c r="AE44" s="265"/>
      <c r="AF44" s="265"/>
      <c r="AG44" s="265"/>
      <c r="AH44" s="265"/>
      <c r="AI44" s="265"/>
      <c r="AJ44" s="265"/>
      <c r="AK44" s="265"/>
      <c r="AL44" s="265"/>
      <c r="AM44" s="265"/>
      <c r="AN44" s="13"/>
      <c r="AO44" s="13"/>
      <c r="AP44" s="13"/>
      <c r="AQ44" s="13"/>
      <c r="AR44" s="13"/>
      <c r="BI44" s="8"/>
      <c r="BJ44" s="8"/>
    </row>
    <row r="45" spans="1:62" ht="34.9" customHeight="1">
      <c r="A45" s="204"/>
      <c r="B45" s="204"/>
      <c r="C45" s="325" t="s">
        <v>358</v>
      </c>
      <c r="D45" s="204"/>
      <c r="E45" s="204"/>
      <c r="F45" s="204"/>
      <c r="G45" s="204"/>
      <c r="H45" s="204"/>
      <c r="I45" s="204"/>
      <c r="J45" s="204"/>
      <c r="K45" s="204"/>
      <c r="L45" s="204"/>
      <c r="M45" s="204"/>
      <c r="N45" s="204"/>
      <c r="O45" s="204"/>
      <c r="P45" s="204"/>
      <c r="Q45" s="204"/>
      <c r="R45" s="204"/>
      <c r="S45" s="25"/>
      <c r="T45" s="204"/>
      <c r="U45" s="204"/>
      <c r="V45" s="1345"/>
      <c r="W45" s="1345"/>
      <c r="X45" s="1345"/>
      <c r="Y45" s="1345"/>
      <c r="Z45" s="1345"/>
      <c r="AA45" s="1345"/>
      <c r="AB45" s="1345"/>
      <c r="AC45" s="203"/>
      <c r="AE45" s="265"/>
      <c r="AF45" s="265"/>
      <c r="AG45" s="265"/>
      <c r="AH45" s="265"/>
      <c r="AI45" s="265"/>
      <c r="AJ45" s="265"/>
      <c r="AK45" s="265"/>
      <c r="AL45" s="265"/>
      <c r="AM45" s="265"/>
      <c r="AN45" s="13"/>
      <c r="AO45" s="13"/>
      <c r="AP45" s="13"/>
      <c r="AQ45" s="13"/>
      <c r="AR45" s="13"/>
    </row>
    <row r="46" spans="1:62" ht="34.9" customHeight="1">
      <c r="C46" s="325" t="s">
        <v>184</v>
      </c>
      <c r="R46" s="25"/>
      <c r="S46" s="25"/>
      <c r="T46" s="24"/>
      <c r="U46" s="24"/>
      <c r="V46" s="1345"/>
      <c r="W46" s="1345"/>
      <c r="X46" s="1345"/>
      <c r="Y46" s="1345"/>
      <c r="Z46" s="1345"/>
      <c r="AA46" s="1345"/>
      <c r="AB46" s="1345"/>
      <c r="AE46" s="265"/>
      <c r="AF46" s="265"/>
      <c r="AG46" s="265"/>
      <c r="AH46" s="265"/>
      <c r="AI46" s="265"/>
      <c r="AJ46" s="265"/>
      <c r="AK46" s="265"/>
      <c r="AL46" s="265"/>
      <c r="AM46" s="265"/>
      <c r="AN46" s="8"/>
      <c r="AO46" s="8"/>
      <c r="AP46" s="8"/>
      <c r="AQ46" s="8"/>
    </row>
    <row r="47" spans="1:62" ht="34.9" customHeight="1">
      <c r="A47" s="8"/>
      <c r="B47" s="13"/>
      <c r="C47" s="326" t="s">
        <v>185</v>
      </c>
      <c r="D47" s="13"/>
      <c r="E47" s="13"/>
      <c r="F47" s="13"/>
      <c r="G47" s="13"/>
      <c r="H47" s="13"/>
      <c r="I47" s="13"/>
      <c r="J47" s="8"/>
      <c r="K47" s="8"/>
      <c r="L47" s="8"/>
      <c r="M47" s="8"/>
      <c r="N47" s="8"/>
      <c r="O47" s="8"/>
      <c r="P47" s="8"/>
      <c r="Q47" s="204"/>
      <c r="R47" s="204"/>
      <c r="S47" s="204"/>
      <c r="T47" s="204"/>
      <c r="U47" s="204"/>
      <c r="V47" s="1345"/>
      <c r="W47" s="1345"/>
      <c r="X47" s="1345"/>
      <c r="Y47" s="1345"/>
      <c r="Z47" s="1345"/>
      <c r="AA47" s="1345"/>
      <c r="AB47" s="1345"/>
    </row>
    <row r="48" spans="1:62" ht="34.9" customHeight="1">
      <c r="B48" s="3"/>
      <c r="C48" s="326" t="s">
        <v>264</v>
      </c>
      <c r="D48" s="13"/>
      <c r="E48" s="13"/>
      <c r="F48" s="13"/>
      <c r="G48" s="13"/>
      <c r="H48" s="13"/>
      <c r="I48" s="3"/>
      <c r="Q48" s="23"/>
      <c r="R48" s="23"/>
      <c r="S48" s="23"/>
      <c r="T48" s="204"/>
      <c r="U48" s="204"/>
      <c r="V48" s="1345"/>
      <c r="W48" s="1345"/>
      <c r="X48" s="1345"/>
      <c r="Y48" s="1345"/>
      <c r="Z48" s="1345"/>
      <c r="AA48" s="1345"/>
      <c r="AB48" s="1345"/>
    </row>
    <row r="49" spans="2:28" ht="34.9" customHeight="1">
      <c r="B49" s="3"/>
      <c r="C49" s="3"/>
      <c r="D49" s="13"/>
      <c r="E49" s="13"/>
      <c r="F49" s="13"/>
      <c r="G49" s="13"/>
      <c r="H49" s="13"/>
      <c r="I49" s="3"/>
      <c r="Q49" s="23"/>
      <c r="R49" s="23"/>
      <c r="S49" s="23"/>
      <c r="T49" s="204"/>
      <c r="U49" s="204"/>
      <c r="V49" s="1345"/>
      <c r="W49" s="1345"/>
      <c r="X49" s="1345"/>
      <c r="Y49" s="1345"/>
      <c r="Z49" s="1345"/>
      <c r="AA49" s="1345"/>
      <c r="AB49" s="1345"/>
    </row>
    <row r="50" spans="2:28" ht="34.9" customHeight="1">
      <c r="B50" s="3"/>
      <c r="C50" s="3"/>
      <c r="D50" s="13"/>
      <c r="E50" s="13"/>
      <c r="F50" s="8"/>
      <c r="G50" s="8"/>
      <c r="H50" s="13"/>
      <c r="I50" s="3"/>
      <c r="Q50" s="23"/>
      <c r="R50" s="23"/>
      <c r="S50" s="23"/>
      <c r="T50" s="204"/>
      <c r="U50" s="204"/>
      <c r="V50" s="1345"/>
      <c r="W50" s="1345"/>
      <c r="X50" s="1345"/>
      <c r="Y50" s="1345"/>
      <c r="Z50" s="1345"/>
      <c r="AA50" s="1345"/>
      <c r="AB50" s="1345"/>
    </row>
    <row r="51" spans="2:28" ht="34.9" customHeight="1">
      <c r="T51" s="204"/>
      <c r="U51" s="204"/>
      <c r="V51" s="1345"/>
      <c r="W51" s="1345"/>
      <c r="X51" s="1345"/>
      <c r="Y51" s="1345"/>
      <c r="Z51" s="1345"/>
      <c r="AA51" s="1345"/>
      <c r="AB51" s="1345"/>
    </row>
    <row r="52" spans="2:28" ht="34.9" customHeight="1">
      <c r="T52" s="204"/>
      <c r="U52" s="204"/>
      <c r="V52" s="1345"/>
      <c r="W52" s="1345"/>
      <c r="X52" s="1345"/>
      <c r="Y52" s="1345"/>
      <c r="Z52" s="1345"/>
      <c r="AA52" s="1345"/>
      <c r="AB52" s="1345"/>
    </row>
    <row r="53" spans="2:28" ht="34.9" customHeight="1">
      <c r="T53" s="204"/>
      <c r="U53" s="204"/>
      <c r="V53" s="1345"/>
      <c r="W53" s="1345"/>
      <c r="X53" s="1345"/>
      <c r="Y53" s="1345"/>
      <c r="Z53" s="1345"/>
      <c r="AA53" s="1345"/>
      <c r="AB53" s="1345"/>
    </row>
    <row r="54" spans="2:28" ht="34.9" customHeight="1">
      <c r="T54" s="204"/>
      <c r="U54" s="204"/>
      <c r="V54" s="1345"/>
      <c r="W54" s="1345"/>
      <c r="X54" s="1345"/>
      <c r="Y54" s="1345"/>
      <c r="Z54" s="1345"/>
      <c r="AA54" s="1345"/>
      <c r="AB54" s="1345"/>
    </row>
    <row r="55" spans="2:28" ht="34.9" customHeight="1">
      <c r="T55" s="204"/>
      <c r="U55" s="204"/>
      <c r="V55" s="1345"/>
      <c r="W55" s="1345"/>
      <c r="X55" s="1345"/>
      <c r="Y55" s="1345"/>
      <c r="Z55" s="1345"/>
      <c r="AA55" s="1345"/>
      <c r="AB55" s="1345"/>
    </row>
    <row r="56" spans="2:28" ht="34.9" customHeight="1">
      <c r="T56" s="204"/>
      <c r="U56" s="204"/>
      <c r="V56" s="1345"/>
      <c r="W56" s="1345"/>
      <c r="X56" s="1345"/>
      <c r="Y56" s="1345"/>
      <c r="Z56" s="1345"/>
      <c r="AA56" s="1345"/>
      <c r="AB56" s="1345"/>
    </row>
    <row r="57" spans="2:28" ht="34.9" customHeight="1">
      <c r="T57" s="204"/>
      <c r="U57" s="204"/>
      <c r="V57" s="1345"/>
      <c r="W57" s="1345"/>
      <c r="X57" s="1345"/>
      <c r="Y57" s="1345"/>
      <c r="Z57" s="1345"/>
      <c r="AA57" s="1345"/>
      <c r="AB57" s="1345"/>
    </row>
    <row r="58" spans="2:28" ht="34.9" customHeight="1">
      <c r="T58" s="24"/>
      <c r="U58" s="24"/>
      <c r="V58" s="1345"/>
      <c r="W58" s="1345"/>
      <c r="X58" s="1345"/>
      <c r="Y58" s="1345"/>
      <c r="Z58" s="1345"/>
      <c r="AA58" s="1345"/>
      <c r="AB58" s="1345"/>
    </row>
    <row r="59" spans="2:28" ht="34.9" customHeight="1">
      <c r="T59" s="16"/>
      <c r="U59" s="16"/>
      <c r="V59" s="1345"/>
      <c r="W59" s="1345"/>
      <c r="X59" s="1345"/>
      <c r="Y59" s="1345"/>
      <c r="Z59" s="1345"/>
      <c r="AA59" s="1345"/>
      <c r="AB59" s="1345"/>
    </row>
    <row r="60" spans="2:28" ht="34.9" customHeight="1">
      <c r="T60" s="16"/>
      <c r="U60" s="16"/>
      <c r="V60" s="1345"/>
      <c r="W60" s="1345"/>
      <c r="X60" s="1345"/>
      <c r="Y60" s="1345"/>
      <c r="Z60" s="1345"/>
      <c r="AA60" s="1345"/>
      <c r="AB60" s="1345"/>
    </row>
    <row r="61" spans="2:28" ht="34.9" customHeight="1">
      <c r="T61" s="16"/>
      <c r="U61" s="16"/>
    </row>
    <row r="62" spans="2:28" ht="34.9" customHeight="1">
      <c r="T62" s="16"/>
      <c r="U62" s="16"/>
    </row>
    <row r="63" spans="2:28" ht="34.9" customHeight="1">
      <c r="T63" s="16"/>
      <c r="U63" s="16"/>
    </row>
    <row r="64" spans="2:28" ht="34.9" customHeight="1">
      <c r="T64" s="16"/>
      <c r="U64" s="16"/>
    </row>
    <row r="65" spans="1:28" ht="34.9" customHeight="1">
      <c r="T65" s="204"/>
      <c r="U65" s="204"/>
    </row>
    <row r="66" spans="1:28" ht="34.9" customHeight="1">
      <c r="T66" s="204"/>
      <c r="U66" s="204"/>
    </row>
    <row r="67" spans="1:28" ht="34.9" customHeight="1">
      <c r="T67" s="15"/>
      <c r="U67" s="15"/>
    </row>
    <row r="68" spans="1:28" ht="34.9" customHeight="1">
      <c r="T68" s="16"/>
      <c r="U68" s="16"/>
    </row>
    <row r="69" spans="1:28" ht="34.9" customHeight="1">
      <c r="T69" s="16"/>
      <c r="U69" s="16"/>
    </row>
    <row r="70" spans="1:28" ht="34.9" customHeight="1">
      <c r="T70" s="16"/>
      <c r="U70" s="16"/>
    </row>
    <row r="71" spans="1:28" ht="34.9" customHeight="1">
      <c r="T71" s="16"/>
      <c r="U71" s="16"/>
    </row>
    <row r="72" spans="1:28" ht="34.9" customHeight="1">
      <c r="T72" s="16"/>
      <c r="U72" s="16"/>
    </row>
    <row r="73" spans="1:28" ht="34.9" customHeight="1">
      <c r="A73" s="19"/>
      <c r="B73" s="8"/>
      <c r="C73" s="8"/>
      <c r="D73" s="8"/>
      <c r="E73" s="8"/>
      <c r="F73" s="8"/>
      <c r="G73" s="8"/>
      <c r="Q73" s="23"/>
      <c r="R73" s="23"/>
      <c r="S73" s="23"/>
      <c r="T73" s="204"/>
      <c r="U73" s="204"/>
    </row>
    <row r="74" spans="1:28" ht="34.9" customHeight="1">
      <c r="A74" s="806"/>
      <c r="B74" s="807"/>
      <c r="C74" s="807"/>
      <c r="D74" s="807"/>
      <c r="E74" s="807"/>
      <c r="F74" s="807"/>
      <c r="G74" s="807"/>
      <c r="H74" s="807"/>
      <c r="I74" s="807"/>
      <c r="J74" s="807"/>
      <c r="K74" s="807"/>
      <c r="L74" s="807"/>
      <c r="M74" s="807"/>
      <c r="N74" s="807"/>
      <c r="O74" s="807"/>
      <c r="P74" s="807"/>
      <c r="Q74" s="807"/>
      <c r="R74" s="204"/>
      <c r="S74" s="204"/>
      <c r="T74" s="204"/>
      <c r="U74" s="204"/>
    </row>
    <row r="75" spans="1:28" ht="34.9" customHeight="1">
      <c r="A75" s="18"/>
      <c r="B75" s="18"/>
      <c r="C75" s="16"/>
      <c r="D75" s="16"/>
      <c r="E75" s="14"/>
      <c r="F75" s="14"/>
      <c r="G75" s="14"/>
      <c r="H75" s="14"/>
      <c r="I75" s="15"/>
      <c r="J75" s="19"/>
      <c r="K75" s="19"/>
      <c r="L75" s="19"/>
      <c r="M75" s="19"/>
      <c r="N75" s="19"/>
      <c r="O75" s="19"/>
      <c r="P75" s="19"/>
      <c r="Q75" s="15"/>
      <c r="R75" s="15"/>
      <c r="S75" s="15"/>
      <c r="T75" s="204"/>
      <c r="U75" s="204"/>
    </row>
    <row r="76" spans="1:28" ht="34.9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204"/>
      <c r="U76" s="204"/>
      <c r="V76" s="806"/>
      <c r="W76" s="806"/>
      <c r="X76" s="806"/>
      <c r="Y76" s="806"/>
      <c r="Z76" s="806"/>
      <c r="AA76" s="806"/>
      <c r="AB76" s="806"/>
    </row>
    <row r="77" spans="1:28" ht="34.9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204"/>
      <c r="U77" s="204"/>
    </row>
    <row r="78" spans="1:28" ht="34.9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204"/>
      <c r="U78" s="204"/>
    </row>
    <row r="79" spans="1:28" ht="34.9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204"/>
      <c r="U79" s="204"/>
    </row>
    <row r="80" spans="1:28" ht="34.9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204"/>
      <c r="U80" s="204"/>
    </row>
    <row r="81" spans="1:28" ht="34.9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204"/>
      <c r="U81" s="204"/>
    </row>
    <row r="82" spans="1:28" ht="34.9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204"/>
      <c r="U82" s="204"/>
    </row>
    <row r="83" spans="1:28" ht="34.9" customHeight="1">
      <c r="A83" s="19"/>
      <c r="B83" s="8"/>
      <c r="C83" s="8"/>
      <c r="D83" s="8"/>
      <c r="E83" s="8"/>
      <c r="F83" s="8"/>
      <c r="G83" s="8"/>
      <c r="H83" s="8"/>
      <c r="Q83" s="23"/>
      <c r="R83" s="23"/>
      <c r="S83" s="23"/>
      <c r="T83" s="204"/>
      <c r="U83" s="204"/>
    </row>
    <row r="84" spans="1:28" ht="34.9" customHeight="1">
      <c r="T84" s="204"/>
      <c r="U84" s="204"/>
    </row>
    <row r="86" spans="1:28" ht="34.9" customHeight="1">
      <c r="V86" s="984"/>
      <c r="W86" s="984"/>
      <c r="AA86" s="985"/>
      <c r="AB86" s="985"/>
    </row>
  </sheetData>
  <dataConsolidate function="varp"/>
  <mergeCells count="293">
    <mergeCell ref="AA34:AC34"/>
    <mergeCell ref="A31:E32"/>
    <mergeCell ref="F31:S32"/>
    <mergeCell ref="Z31:AA31"/>
    <mergeCell ref="AB31:AC31"/>
    <mergeCell ref="A29:S29"/>
    <mergeCell ref="A36:S36"/>
    <mergeCell ref="AE29:AP29"/>
    <mergeCell ref="A30:S30"/>
    <mergeCell ref="AB30:AC30"/>
    <mergeCell ref="AE30:AP30"/>
    <mergeCell ref="Z32:AA32"/>
    <mergeCell ref="AB32:AC32"/>
    <mergeCell ref="V30:X30"/>
    <mergeCell ref="V31:X31"/>
    <mergeCell ref="V32:X32"/>
    <mergeCell ref="AE36:AP36"/>
    <mergeCell ref="V76:AB76"/>
    <mergeCell ref="V86:W86"/>
    <mergeCell ref="AA86:AB86"/>
    <mergeCell ref="X38:Y38"/>
    <mergeCell ref="AS38:BH38"/>
    <mergeCell ref="A39:Q39"/>
    <mergeCell ref="AN39:AO39"/>
    <mergeCell ref="BD39:BF39"/>
    <mergeCell ref="AE41:AP41"/>
    <mergeCell ref="A74:Q74"/>
    <mergeCell ref="V43:AB60"/>
    <mergeCell ref="Z38:AC38"/>
    <mergeCell ref="AT36:AV36"/>
    <mergeCell ref="AW36:AX36"/>
    <mergeCell ref="AY36:AZ36"/>
    <mergeCell ref="BA36:BB36"/>
    <mergeCell ref="BD36:BF36"/>
    <mergeCell ref="BG36:BH36"/>
    <mergeCell ref="A37:G37"/>
    <mergeCell ref="H37:S37"/>
    <mergeCell ref="AB37:AC37"/>
    <mergeCell ref="AT37:AV37"/>
    <mergeCell ref="AW37:AX37"/>
    <mergeCell ref="AY37:AZ37"/>
    <mergeCell ref="BA37:BB37"/>
    <mergeCell ref="BD37:BF37"/>
    <mergeCell ref="BG37:BH37"/>
    <mergeCell ref="X36:Y36"/>
    <mergeCell ref="AA36:AC36"/>
    <mergeCell ref="Z37:AA37"/>
    <mergeCell ref="BG34:BH34"/>
    <mergeCell ref="A35:S35"/>
    <mergeCell ref="AF35:AG35"/>
    <mergeCell ref="AL35:AN35"/>
    <mergeCell ref="AO35:AP35"/>
    <mergeCell ref="AT35:AV35"/>
    <mergeCell ref="AW35:AX35"/>
    <mergeCell ref="AY35:AZ35"/>
    <mergeCell ref="AO34:AP34"/>
    <mergeCell ref="AT34:AV34"/>
    <mergeCell ref="AW34:AX34"/>
    <mergeCell ref="AY34:AZ34"/>
    <mergeCell ref="BA34:BB34"/>
    <mergeCell ref="BD34:BF34"/>
    <mergeCell ref="A34:E34"/>
    <mergeCell ref="G34:S34"/>
    <mergeCell ref="X34:Y34"/>
    <mergeCell ref="AF34:AG34"/>
    <mergeCell ref="AL34:AN34"/>
    <mergeCell ref="BA35:BB35"/>
    <mergeCell ref="BD35:BF35"/>
    <mergeCell ref="BG35:BH35"/>
    <mergeCell ref="AB35:AC35"/>
    <mergeCell ref="Z35:AA35"/>
    <mergeCell ref="AW32:AX33"/>
    <mergeCell ref="AY32:AZ33"/>
    <mergeCell ref="BA32:BC32"/>
    <mergeCell ref="BD32:BF33"/>
    <mergeCell ref="BG32:BH33"/>
    <mergeCell ref="BA33:BB33"/>
    <mergeCell ref="AE31:AP31"/>
    <mergeCell ref="AS31:BH31"/>
    <mergeCell ref="AE32:AE33"/>
    <mergeCell ref="AF32:AG33"/>
    <mergeCell ref="AH32:AJ32"/>
    <mergeCell ref="AK32:AK33"/>
    <mergeCell ref="AL32:AN33"/>
    <mergeCell ref="AO32:AP33"/>
    <mergeCell ref="AS32:AS33"/>
    <mergeCell ref="AT32:AV33"/>
    <mergeCell ref="A28:B28"/>
    <mergeCell ref="C28:D28"/>
    <mergeCell ref="Q28:R28"/>
    <mergeCell ref="AE28:AP28"/>
    <mergeCell ref="AK26:AN26"/>
    <mergeCell ref="AO26:AP26"/>
    <mergeCell ref="AY26:BB26"/>
    <mergeCell ref="BD26:BE26"/>
    <mergeCell ref="A27:B27"/>
    <mergeCell ref="C27:D27"/>
    <mergeCell ref="Q27:R27"/>
    <mergeCell ref="AF27:AG27"/>
    <mergeCell ref="AH27:AI27"/>
    <mergeCell ref="AK27:AN27"/>
    <mergeCell ref="A26:B26"/>
    <mergeCell ref="C26:D26"/>
    <mergeCell ref="Q26:R26"/>
    <mergeCell ref="AF26:AG26"/>
    <mergeCell ref="AH26:AI26"/>
    <mergeCell ref="AO27:AP27"/>
    <mergeCell ref="A25:B25"/>
    <mergeCell ref="C25:D25"/>
    <mergeCell ref="Q25:R25"/>
    <mergeCell ref="AF25:AG25"/>
    <mergeCell ref="AH25:AI25"/>
    <mergeCell ref="AK25:AN25"/>
    <mergeCell ref="AO25:AP25"/>
    <mergeCell ref="AY25:BB25"/>
    <mergeCell ref="BD25:BE25"/>
    <mergeCell ref="X25:AC25"/>
    <mergeCell ref="Q22:R23"/>
    <mergeCell ref="S22:S23"/>
    <mergeCell ref="V22:W22"/>
    <mergeCell ref="V23:W23"/>
    <mergeCell ref="AV20:AV22"/>
    <mergeCell ref="AS27:BH27"/>
    <mergeCell ref="BF26:BH26"/>
    <mergeCell ref="BD24:BE24"/>
    <mergeCell ref="BF24:BH24"/>
    <mergeCell ref="BF25:BH25"/>
    <mergeCell ref="AU20:AU22"/>
    <mergeCell ref="Y26:Z26"/>
    <mergeCell ref="V27:W27"/>
    <mergeCell ref="X27:AC29"/>
    <mergeCell ref="A20:B20"/>
    <mergeCell ref="C20:D20"/>
    <mergeCell ref="E20:Q20"/>
    <mergeCell ref="R20:S20"/>
    <mergeCell ref="V20:W20"/>
    <mergeCell ref="BF23:BH23"/>
    <mergeCell ref="A24:B24"/>
    <mergeCell ref="C24:D24"/>
    <mergeCell ref="Q24:R24"/>
    <mergeCell ref="V24:W24"/>
    <mergeCell ref="X24:AC24"/>
    <mergeCell ref="AF24:AG24"/>
    <mergeCell ref="AK24:AN24"/>
    <mergeCell ref="AO24:AP24"/>
    <mergeCell ref="AY24:BB24"/>
    <mergeCell ref="AF23:AG23"/>
    <mergeCell ref="AH23:AI23"/>
    <mergeCell ref="AK23:AN23"/>
    <mergeCell ref="AO23:AP23"/>
    <mergeCell ref="AY23:BB23"/>
    <mergeCell ref="BD23:BE23"/>
    <mergeCell ref="A22:B23"/>
    <mergeCell ref="C22:D23"/>
    <mergeCell ref="E22:H22"/>
    <mergeCell ref="AS18:BH18"/>
    <mergeCell ref="A19:B19"/>
    <mergeCell ref="C19:D19"/>
    <mergeCell ref="E19:Q19"/>
    <mergeCell ref="R19:S19"/>
    <mergeCell ref="V19:X19"/>
    <mergeCell ref="Y19:AC19"/>
    <mergeCell ref="AE19:AP19"/>
    <mergeCell ref="AS19:AS22"/>
    <mergeCell ref="AT19:AT22"/>
    <mergeCell ref="AW20:AW22"/>
    <mergeCell ref="AX20:AX22"/>
    <mergeCell ref="X22:AC22"/>
    <mergeCell ref="AE22:AP22"/>
    <mergeCell ref="AU19:AX19"/>
    <mergeCell ref="AY19:BB22"/>
    <mergeCell ref="BC19:BC22"/>
    <mergeCell ref="BD19:BE22"/>
    <mergeCell ref="BF19:BH22"/>
    <mergeCell ref="A21:D21"/>
    <mergeCell ref="E21:S21"/>
    <mergeCell ref="V21:W21"/>
    <mergeCell ref="X21:Z21"/>
    <mergeCell ref="AB21:AC21"/>
    <mergeCell ref="A18:S18"/>
    <mergeCell ref="V18:X18"/>
    <mergeCell ref="AM18:AN18"/>
    <mergeCell ref="AO18:AP18"/>
    <mergeCell ref="AM15:AN15"/>
    <mergeCell ref="AO15:AP15"/>
    <mergeCell ref="Y16:Z16"/>
    <mergeCell ref="Y17:Z17"/>
    <mergeCell ref="Y18:Z18"/>
    <mergeCell ref="H14:R14"/>
    <mergeCell ref="AS14:BH14"/>
    <mergeCell ref="AS15:BH15"/>
    <mergeCell ref="A16:B16"/>
    <mergeCell ref="C16:D16"/>
    <mergeCell ref="F16:G16"/>
    <mergeCell ref="H16:R16"/>
    <mergeCell ref="V16:X16"/>
    <mergeCell ref="AM16:AN16"/>
    <mergeCell ref="A15:B15"/>
    <mergeCell ref="C15:D15"/>
    <mergeCell ref="F15:G15"/>
    <mergeCell ref="H15:R15"/>
    <mergeCell ref="V15:W15"/>
    <mergeCell ref="X15:AC15"/>
    <mergeCell ref="AO16:AP16"/>
    <mergeCell ref="BC11:BF11"/>
    <mergeCell ref="BG11:BH11"/>
    <mergeCell ref="A12:S12"/>
    <mergeCell ref="AE12:AP12"/>
    <mergeCell ref="AS12:AT12"/>
    <mergeCell ref="AV12:AW12"/>
    <mergeCell ref="BC12:BF12"/>
    <mergeCell ref="BG12:BH12"/>
    <mergeCell ref="A13:B13"/>
    <mergeCell ref="C13:D13"/>
    <mergeCell ref="F13:G13"/>
    <mergeCell ref="H13:R13"/>
    <mergeCell ref="AG13:AH13"/>
    <mergeCell ref="AI13:AJ13"/>
    <mergeCell ref="AK13:AL13"/>
    <mergeCell ref="AM13:AN14"/>
    <mergeCell ref="AO13:AP14"/>
    <mergeCell ref="AS13:AT13"/>
    <mergeCell ref="AV13:AW13"/>
    <mergeCell ref="BC13:BF13"/>
    <mergeCell ref="BG13:BH13"/>
    <mergeCell ref="A14:B14"/>
    <mergeCell ref="C14:D14"/>
    <mergeCell ref="F14:G14"/>
    <mergeCell ref="A11:B11"/>
    <mergeCell ref="C11:D11"/>
    <mergeCell ref="F11:G11"/>
    <mergeCell ref="H11:R11"/>
    <mergeCell ref="V11:AC12"/>
    <mergeCell ref="AL11:AN11"/>
    <mergeCell ref="AO11:AP11"/>
    <mergeCell ref="AS11:AT11"/>
    <mergeCell ref="AV11:AW11"/>
    <mergeCell ref="AS10:AT10"/>
    <mergeCell ref="AV10:AW10"/>
    <mergeCell ref="BC10:BF10"/>
    <mergeCell ref="BG10:BH10"/>
    <mergeCell ref="AX8:AX9"/>
    <mergeCell ref="AY8:AY9"/>
    <mergeCell ref="AZ8:BB8"/>
    <mergeCell ref="BC8:BF9"/>
    <mergeCell ref="BG8:BH9"/>
    <mergeCell ref="AS7:BG7"/>
    <mergeCell ref="V8:AC8"/>
    <mergeCell ref="AL8:AN8"/>
    <mergeCell ref="AO8:AP8"/>
    <mergeCell ref="AS8:AT9"/>
    <mergeCell ref="AU8:AU9"/>
    <mergeCell ref="AE6:AE7"/>
    <mergeCell ref="AF6:AF7"/>
    <mergeCell ref="AG6:AG7"/>
    <mergeCell ref="AH6:AH7"/>
    <mergeCell ref="AI6:AI7"/>
    <mergeCell ref="W9:Y9"/>
    <mergeCell ref="Z9:AC9"/>
    <mergeCell ref="AL9:AN9"/>
    <mergeCell ref="AO9:AP9"/>
    <mergeCell ref="X6:Z6"/>
    <mergeCell ref="AJ6:AK6"/>
    <mergeCell ref="AL6:AN7"/>
    <mergeCell ref="AV8:AW9"/>
    <mergeCell ref="AE2:AP2"/>
    <mergeCell ref="V3:W3"/>
    <mergeCell ref="AE3:AF3"/>
    <mergeCell ref="AG3:AL3"/>
    <mergeCell ref="AO3:AP3"/>
    <mergeCell ref="V4:X4"/>
    <mergeCell ref="AE4:AF4"/>
    <mergeCell ref="AG4:AJ4"/>
    <mergeCell ref="AL4:AM4"/>
    <mergeCell ref="AN4:AP4"/>
    <mergeCell ref="W10:Y10"/>
    <mergeCell ref="Z10:AC10"/>
    <mergeCell ref="AL10:AN10"/>
    <mergeCell ref="V17:X17"/>
    <mergeCell ref="AM17:AN17"/>
    <mergeCell ref="AE21:AP21"/>
    <mergeCell ref="AA20:AB20"/>
    <mergeCell ref="AE20:AP20"/>
    <mergeCell ref="AN5:AP5"/>
    <mergeCell ref="AA5:AC5"/>
    <mergeCell ref="AE5:AF5"/>
    <mergeCell ref="AG5:AH5"/>
    <mergeCell ref="AI5:AK5"/>
    <mergeCell ref="AL5:AM5"/>
    <mergeCell ref="AO6:AP7"/>
    <mergeCell ref="V7:AC7"/>
    <mergeCell ref="AO10:AP10"/>
    <mergeCell ref="AO17:AP17"/>
  </mergeCells>
  <dataValidations count="2">
    <dataValidation type="list" allowBlank="1" showInputMessage="1" showErrorMessage="1" sqref="AA36:AC36">
      <formula1>C47:C50</formula1>
    </dataValidation>
    <dataValidation type="list" allowBlank="1" showInputMessage="1" showErrorMessage="1" sqref="AA34:AC34">
      <formula1>C42:C45</formula1>
    </dataValidation>
  </dataValidations>
  <pageMargins left="0.70866141732283472" right="0.70866141732283472" top="0.74803149606299213" bottom="0.74803149606299213" header="0.31496062992125984" footer="0.31496062992125984"/>
  <pageSetup paperSize="8" scale="37" fitToWidth="2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7"/>
  <sheetViews>
    <sheetView showWhiteSpace="0" view="pageBreakPreview" zoomScale="60" zoomScaleNormal="75" workbookViewId="0">
      <selection activeCell="V3" sqref="V3:W3"/>
    </sheetView>
  </sheetViews>
  <sheetFormatPr defaultRowHeight="15"/>
  <cols>
    <col min="1" max="1" width="7.5703125" style="527" customWidth="1"/>
    <col min="2" max="2" width="10.5703125" style="525" customWidth="1"/>
    <col min="3" max="5" width="12.140625" style="525" customWidth="1"/>
    <col min="6" max="6" width="16" style="525" customWidth="1"/>
    <col min="7" max="7" width="39.140625" style="525" customWidth="1"/>
    <col min="8" max="8" width="13.85546875" style="526" customWidth="1"/>
    <col min="9" max="9" width="12.85546875" style="526" customWidth="1"/>
    <col min="10" max="10" width="8.140625" style="526" customWidth="1"/>
    <col min="11" max="11" width="12.7109375" style="526" customWidth="1"/>
    <col min="12" max="12" width="13.140625" style="526" customWidth="1"/>
    <col min="13" max="13" width="10.140625" style="526" customWidth="1"/>
    <col min="14" max="14" width="5.7109375" style="526" customWidth="1"/>
    <col min="15" max="15" width="3.7109375" style="525" customWidth="1"/>
    <col min="16" max="16" width="5.28515625" style="525" customWidth="1"/>
    <col min="17" max="17" width="8.140625" style="525" customWidth="1"/>
    <col min="18" max="18" width="7.7109375" style="525" customWidth="1"/>
    <col min="19" max="19" width="5.42578125" style="525" customWidth="1"/>
    <col min="20" max="20" width="6.7109375" style="525" customWidth="1"/>
    <col min="21" max="21" width="6" style="525" customWidth="1"/>
    <col min="22" max="22" width="6.140625" style="525" customWidth="1"/>
    <col min="23" max="23" width="11.140625" style="525" customWidth="1"/>
    <col min="24" max="24" width="15.5703125" style="525" customWidth="1"/>
    <col min="25" max="25" width="15.7109375" style="525" customWidth="1"/>
    <col min="26" max="26" width="4.42578125" style="525" customWidth="1"/>
    <col min="27" max="27" width="8.42578125" style="525" customWidth="1"/>
    <col min="28" max="28" width="9" style="525" customWidth="1"/>
    <col min="29" max="29" width="7.7109375" style="525" customWidth="1"/>
    <col min="30" max="30" width="9.140625" style="525"/>
    <col min="31" max="31" width="10.28515625" style="525" customWidth="1"/>
    <col min="32" max="32" width="9.5703125" style="525" customWidth="1"/>
    <col min="33" max="33" width="22.5703125" style="525" customWidth="1"/>
    <col min="34" max="16384" width="9.140625" style="525"/>
  </cols>
  <sheetData>
    <row r="1" spans="1:34" ht="19.5" thickBot="1">
      <c r="A1" s="1393" t="s">
        <v>181</v>
      </c>
      <c r="B1" s="1393"/>
      <c r="C1" s="1393"/>
      <c r="D1" s="1393"/>
      <c r="E1" s="1393"/>
      <c r="F1" s="1393"/>
      <c r="P1" s="594" t="s">
        <v>477</v>
      </c>
      <c r="Q1" s="594"/>
      <c r="S1" s="1394" t="s">
        <v>395</v>
      </c>
      <c r="T1" s="1394"/>
      <c r="U1" s="565"/>
      <c r="V1" s="585"/>
    </row>
    <row r="2" spans="1:34" ht="33.75" customHeight="1" thickBot="1">
      <c r="A2" s="593" t="s">
        <v>476</v>
      </c>
      <c r="B2" s="592" t="s">
        <v>475</v>
      </c>
      <c r="C2" s="591" t="s">
        <v>474</v>
      </c>
      <c r="D2" s="590" t="s">
        <v>473</v>
      </c>
      <c r="E2" s="590" t="s">
        <v>472</v>
      </c>
      <c r="F2" s="589" t="s">
        <v>471</v>
      </c>
      <c r="G2" s="588"/>
      <c r="H2" s="1403"/>
      <c r="I2" s="1403"/>
      <c r="P2" s="538" t="s">
        <v>470</v>
      </c>
      <c r="Q2" s="538"/>
      <c r="S2" s="1395" t="s">
        <v>469</v>
      </c>
      <c r="T2" s="1395"/>
      <c r="U2" s="1394" t="s">
        <v>17</v>
      </c>
      <c r="V2" s="1394"/>
      <c r="W2" s="565"/>
      <c r="Z2" s="586" t="s">
        <v>204</v>
      </c>
      <c r="AA2" s="585"/>
      <c r="AB2" s="585"/>
      <c r="AC2" s="585"/>
      <c r="AD2" s="585"/>
      <c r="AE2" s="585"/>
      <c r="AF2" s="585"/>
      <c r="AG2" s="585"/>
      <c r="AH2" s="567"/>
    </row>
    <row r="3" spans="1:34" ht="15" customHeight="1" thickBot="1">
      <c r="A3" s="587">
        <v>1</v>
      </c>
      <c r="B3" s="1350"/>
      <c r="C3" s="1350"/>
      <c r="D3" s="1350"/>
      <c r="E3" s="1350"/>
      <c r="F3" s="1402"/>
      <c r="H3" s="1403"/>
      <c r="I3" s="1403"/>
      <c r="N3" s="559"/>
      <c r="O3" s="565"/>
      <c r="P3" s="566"/>
      <c r="Q3" s="566"/>
      <c r="R3" s="565"/>
      <c r="S3" s="565"/>
      <c r="T3" s="565"/>
      <c r="U3" s="566"/>
      <c r="V3" s="565"/>
      <c r="W3" s="565"/>
      <c r="X3" s="565"/>
      <c r="Z3" s="586"/>
      <c r="AA3" s="585"/>
      <c r="AB3" s="585"/>
      <c r="AC3" s="585"/>
      <c r="AD3" s="585"/>
      <c r="AE3" s="585"/>
      <c r="AF3" s="585"/>
      <c r="AG3" s="585"/>
      <c r="AH3" s="567"/>
    </row>
    <row r="4" spans="1:34" ht="18.75" customHeight="1">
      <c r="A4" s="584"/>
      <c r="B4" s="1351"/>
      <c r="C4" s="1351"/>
      <c r="D4" s="1351"/>
      <c r="E4" s="1351"/>
      <c r="F4" s="1392"/>
      <c r="H4" s="1479"/>
      <c r="I4" s="1479"/>
      <c r="N4" s="582"/>
      <c r="O4" s="1484" t="s">
        <v>5</v>
      </c>
      <c r="P4" s="1475" t="s">
        <v>6</v>
      </c>
      <c r="Q4" s="1404" t="s">
        <v>59</v>
      </c>
      <c r="R4" s="1405"/>
      <c r="S4" s="1472" t="s">
        <v>468</v>
      </c>
      <c r="T4" s="1399" t="s">
        <v>467</v>
      </c>
      <c r="U4" s="1400"/>
      <c r="V4" s="1401"/>
      <c r="W4" s="1471" t="s">
        <v>449</v>
      </c>
      <c r="X4" s="1404" t="s">
        <v>466</v>
      </c>
      <c r="Y4" s="579"/>
      <c r="Z4" s="1411" t="s">
        <v>465</v>
      </c>
      <c r="AA4" s="583" t="s">
        <v>177</v>
      </c>
      <c r="AB4" s="583" t="s">
        <v>464</v>
      </c>
      <c r="AC4" s="583" t="s">
        <v>178</v>
      </c>
      <c r="AD4" s="1414" t="s">
        <v>180</v>
      </c>
      <c r="AE4" s="1419"/>
      <c r="AF4" s="1414" t="s">
        <v>463</v>
      </c>
      <c r="AG4" s="1415"/>
      <c r="AH4" s="567"/>
    </row>
    <row r="5" spans="1:34" ht="14.1" customHeight="1">
      <c r="A5" s="1352">
        <v>2</v>
      </c>
      <c r="B5" s="1390"/>
      <c r="C5" s="1390"/>
      <c r="D5" s="546"/>
      <c r="E5" s="546"/>
      <c r="F5" s="1391"/>
      <c r="H5" s="1479"/>
      <c r="I5" s="1479"/>
      <c r="N5" s="582"/>
      <c r="O5" s="1485"/>
      <c r="P5" s="1476"/>
      <c r="Q5" s="1406"/>
      <c r="R5" s="1407"/>
      <c r="S5" s="1473"/>
      <c r="T5" s="1396" t="s">
        <v>462</v>
      </c>
      <c r="U5" s="1396" t="s">
        <v>461</v>
      </c>
      <c r="V5" s="1396" t="s">
        <v>460</v>
      </c>
      <c r="W5" s="1397"/>
      <c r="X5" s="1406"/>
      <c r="Y5" s="579"/>
      <c r="Z5" s="1412"/>
      <c r="AA5" s="1396">
        <v>5</v>
      </c>
      <c r="AB5" s="1396">
        <v>56</v>
      </c>
      <c r="AC5" s="1396">
        <v>201</v>
      </c>
      <c r="AD5" s="1416"/>
      <c r="AE5" s="1420"/>
      <c r="AF5" s="1416">
        <v>54044146</v>
      </c>
      <c r="AG5" s="1417"/>
      <c r="AH5" s="567"/>
    </row>
    <row r="6" spans="1:34" ht="9" customHeight="1" thickBot="1">
      <c r="A6" s="1353"/>
      <c r="B6" s="1351"/>
      <c r="C6" s="1351"/>
      <c r="D6" s="552"/>
      <c r="E6" s="552"/>
      <c r="F6" s="1392"/>
      <c r="H6" s="581"/>
      <c r="I6" s="581"/>
      <c r="O6" s="1485"/>
      <c r="P6" s="1476"/>
      <c r="Q6" s="1406"/>
      <c r="R6" s="1407"/>
      <c r="S6" s="1473"/>
      <c r="T6" s="1397"/>
      <c r="U6" s="1397"/>
      <c r="V6" s="1397"/>
      <c r="W6" s="1397"/>
      <c r="X6" s="1406"/>
      <c r="Y6" s="579"/>
      <c r="Z6" s="1413"/>
      <c r="AA6" s="1398"/>
      <c r="AB6" s="1398"/>
      <c r="AC6" s="1398"/>
      <c r="AD6" s="1408"/>
      <c r="AE6" s="1409"/>
      <c r="AF6" s="1408"/>
      <c r="AG6" s="1418"/>
      <c r="AH6" s="567"/>
    </row>
    <row r="7" spans="1:34" ht="15.75" customHeight="1">
      <c r="A7" s="1352">
        <v>3</v>
      </c>
      <c r="B7" s="1390"/>
      <c r="C7" s="1390"/>
      <c r="D7" s="546"/>
      <c r="E7" s="546"/>
      <c r="F7" s="1391"/>
      <c r="H7" s="1410" t="s">
        <v>459</v>
      </c>
      <c r="I7" s="1410"/>
      <c r="J7" s="1410"/>
      <c r="K7" s="1410"/>
      <c r="L7" s="1410"/>
      <c r="O7" s="1485"/>
      <c r="P7" s="1476"/>
      <c r="Q7" s="1406"/>
      <c r="R7" s="1407"/>
      <c r="S7" s="1473"/>
      <c r="T7" s="1397"/>
      <c r="U7" s="1397"/>
      <c r="V7" s="1397"/>
      <c r="W7" s="1397"/>
      <c r="X7" s="1406"/>
      <c r="Y7" s="579"/>
      <c r="Z7" s="578"/>
      <c r="AA7" s="577"/>
      <c r="AB7" s="577"/>
      <c r="AC7" s="577"/>
      <c r="AD7" s="577"/>
      <c r="AE7" s="577"/>
      <c r="AF7" s="577"/>
      <c r="AG7" s="577"/>
      <c r="AH7" s="567"/>
    </row>
    <row r="8" spans="1:34" ht="15.75" customHeight="1" thickBot="1">
      <c r="A8" s="1353"/>
      <c r="B8" s="1351"/>
      <c r="C8" s="1351"/>
      <c r="D8" s="552"/>
      <c r="E8" s="552"/>
      <c r="F8" s="1392"/>
      <c r="H8" s="1394"/>
      <c r="I8" s="1394"/>
      <c r="J8" s="1394"/>
      <c r="K8" s="1394"/>
      <c r="L8" s="1394"/>
      <c r="M8" s="580"/>
      <c r="O8" s="1486"/>
      <c r="P8" s="1477"/>
      <c r="Q8" s="1408"/>
      <c r="R8" s="1409"/>
      <c r="S8" s="1474"/>
      <c r="T8" s="1398"/>
      <c r="U8" s="1398"/>
      <c r="V8" s="1398"/>
      <c r="W8" s="1398"/>
      <c r="X8" s="1408"/>
      <c r="Y8" s="579"/>
      <c r="Z8" s="578"/>
      <c r="AA8" s="577"/>
      <c r="AB8" s="577"/>
      <c r="AC8" s="577"/>
      <c r="AD8" s="577"/>
      <c r="AE8" s="577"/>
      <c r="AF8" s="577"/>
      <c r="AG8" s="577"/>
      <c r="AH8" s="567"/>
    </row>
    <row r="9" spans="1:34" ht="15.75" customHeight="1" thickBot="1">
      <c r="A9" s="1352">
        <v>4</v>
      </c>
      <c r="B9" s="1390"/>
      <c r="C9" s="1390"/>
      <c r="D9" s="546"/>
      <c r="E9" s="546"/>
      <c r="F9" s="1391"/>
      <c r="H9" s="1483"/>
      <c r="I9" s="1483"/>
      <c r="J9" s="1483"/>
      <c r="K9" s="1483"/>
      <c r="L9" s="1483"/>
      <c r="M9" s="559"/>
      <c r="O9" s="576"/>
      <c r="P9" s="575"/>
      <c r="Q9" s="575" t="s">
        <v>458</v>
      </c>
      <c r="R9" s="575">
        <v>6.5</v>
      </c>
      <c r="S9" s="575"/>
      <c r="T9" s="575"/>
      <c r="U9" s="575"/>
      <c r="V9" s="575"/>
      <c r="W9" s="575"/>
      <c r="X9" s="574"/>
      <c r="Z9" s="568"/>
      <c r="AA9" s="568"/>
      <c r="AB9" s="568"/>
      <c r="AC9" s="568"/>
      <c r="AD9" s="568"/>
      <c r="AE9" s="568"/>
      <c r="AF9" s="568"/>
      <c r="AG9" s="568"/>
      <c r="AH9" s="567"/>
    </row>
    <row r="10" spans="1:34" ht="13.5" customHeight="1">
      <c r="A10" s="1353"/>
      <c r="B10" s="1351"/>
      <c r="C10" s="1351"/>
      <c r="D10" s="552"/>
      <c r="E10" s="552"/>
      <c r="F10" s="1392"/>
      <c r="G10" s="527"/>
      <c r="H10" s="1394"/>
      <c r="I10" s="1394"/>
      <c r="J10" s="1394"/>
      <c r="K10" s="1394"/>
      <c r="L10" s="1394"/>
      <c r="M10" s="559"/>
      <c r="O10" s="572"/>
      <c r="P10" s="571"/>
      <c r="Q10" s="571" t="s">
        <v>457</v>
      </c>
      <c r="R10" s="573"/>
      <c r="S10" s="571"/>
      <c r="T10" s="571"/>
      <c r="U10" s="571"/>
      <c r="V10" s="571"/>
      <c r="W10" s="571"/>
      <c r="X10" s="570"/>
      <c r="Z10" s="1362" t="s">
        <v>456</v>
      </c>
      <c r="AA10" s="1359"/>
      <c r="AB10" s="1356" t="s">
        <v>455</v>
      </c>
      <c r="AC10" s="1362"/>
      <c r="AD10" s="1362"/>
      <c r="AE10" s="1362"/>
      <c r="AF10" s="1362"/>
      <c r="AG10" s="1362"/>
      <c r="AH10" s="567"/>
    </row>
    <row r="11" spans="1:34" ht="14.25" customHeight="1">
      <c r="A11" s="1352">
        <v>5</v>
      </c>
      <c r="B11" s="1390"/>
      <c r="C11" s="1390"/>
      <c r="D11" s="546"/>
      <c r="E11" s="546"/>
      <c r="F11" s="1391"/>
      <c r="H11" s="559"/>
      <c r="I11" s="559"/>
      <c r="J11" s="559"/>
      <c r="K11" s="559"/>
      <c r="L11" s="559"/>
      <c r="M11" s="559"/>
      <c r="O11" s="572"/>
      <c r="P11" s="571"/>
      <c r="Q11" s="571"/>
      <c r="R11" s="571"/>
      <c r="S11" s="571"/>
      <c r="T11" s="571"/>
      <c r="U11" s="571"/>
      <c r="V11" s="571"/>
      <c r="W11" s="571"/>
      <c r="X11" s="570"/>
      <c r="Z11" s="1364"/>
      <c r="AA11" s="1361"/>
      <c r="AB11" s="1358"/>
      <c r="AC11" s="1364"/>
      <c r="AD11" s="1364"/>
      <c r="AE11" s="1364"/>
      <c r="AF11" s="1364"/>
      <c r="AG11" s="1364"/>
      <c r="AH11" s="567"/>
    </row>
    <row r="12" spans="1:34" ht="15" customHeight="1" thickBot="1">
      <c r="A12" s="1353"/>
      <c r="B12" s="1351"/>
      <c r="C12" s="1351"/>
      <c r="D12" s="552"/>
      <c r="E12" s="552"/>
      <c r="F12" s="1392"/>
      <c r="H12" s="1480" t="s">
        <v>454</v>
      </c>
      <c r="I12" s="1480"/>
      <c r="J12" s="1480"/>
      <c r="K12" s="1480"/>
      <c r="L12" s="1480"/>
      <c r="M12" s="569"/>
      <c r="O12" s="1470" t="s">
        <v>453</v>
      </c>
      <c r="P12" s="1470"/>
      <c r="Q12" s="1470"/>
      <c r="R12" s="1470"/>
      <c r="S12" s="1470"/>
      <c r="T12" s="1470"/>
      <c r="U12" s="1470"/>
      <c r="V12" s="1470"/>
      <c r="W12" s="1470"/>
      <c r="X12" s="1470"/>
      <c r="Z12" s="1449">
        <v>1136</v>
      </c>
      <c r="AA12" s="1381"/>
      <c r="AB12" s="1365" t="s">
        <v>452</v>
      </c>
      <c r="AC12" s="1449"/>
      <c r="AD12" s="1449"/>
      <c r="AE12" s="1449"/>
      <c r="AF12" s="1449"/>
      <c r="AG12" s="1449"/>
      <c r="AH12" s="567"/>
    </row>
    <row r="13" spans="1:34" ht="12" customHeight="1" thickBot="1">
      <c r="A13" s="1352">
        <v>6</v>
      </c>
      <c r="B13" s="1390"/>
      <c r="C13" s="1390"/>
      <c r="D13" s="546"/>
      <c r="E13" s="546"/>
      <c r="F13" s="1391"/>
      <c r="H13" s="1480"/>
      <c r="I13" s="1480"/>
      <c r="J13" s="1480"/>
      <c r="K13" s="1480"/>
      <c r="L13" s="1480"/>
      <c r="M13" s="569"/>
      <c r="O13" s="1362" t="s">
        <v>451</v>
      </c>
      <c r="P13" s="1362"/>
      <c r="Q13" s="1362"/>
      <c r="R13" s="1359"/>
      <c r="S13" s="1356" t="s">
        <v>5</v>
      </c>
      <c r="T13" s="1359"/>
      <c r="U13" s="1429" t="s">
        <v>450</v>
      </c>
      <c r="V13" s="1356" t="s">
        <v>449</v>
      </c>
      <c r="W13" s="1359"/>
      <c r="X13" s="1356" t="s">
        <v>448</v>
      </c>
      <c r="Z13" s="1427"/>
      <c r="AA13" s="1382"/>
      <c r="AB13" s="1366"/>
      <c r="AC13" s="1427"/>
      <c r="AD13" s="1427"/>
      <c r="AE13" s="1427"/>
      <c r="AF13" s="1427"/>
      <c r="AG13" s="1427"/>
      <c r="AH13" s="567"/>
    </row>
    <row r="14" spans="1:34" ht="14.1" customHeight="1">
      <c r="A14" s="1353"/>
      <c r="B14" s="1351"/>
      <c r="C14" s="1351"/>
      <c r="D14" s="552"/>
      <c r="E14" s="552"/>
      <c r="F14" s="1392"/>
      <c r="O14" s="1363"/>
      <c r="P14" s="1363"/>
      <c r="Q14" s="1363"/>
      <c r="R14" s="1360"/>
      <c r="S14" s="1357"/>
      <c r="T14" s="1360"/>
      <c r="U14" s="1388"/>
      <c r="V14" s="1357"/>
      <c r="W14" s="1360"/>
      <c r="X14" s="1357"/>
      <c r="Z14" s="567"/>
      <c r="AA14" s="567"/>
      <c r="AB14" s="567"/>
      <c r="AC14" s="567"/>
      <c r="AD14" s="567"/>
      <c r="AE14" s="567"/>
      <c r="AF14" s="567"/>
      <c r="AG14" s="567"/>
      <c r="AH14" s="567"/>
    </row>
    <row r="15" spans="1:34" ht="15.75" customHeight="1" thickBot="1">
      <c r="A15" s="1352">
        <v>7</v>
      </c>
      <c r="B15" s="1390"/>
      <c r="C15" s="1390"/>
      <c r="D15" s="546"/>
      <c r="E15" s="546"/>
      <c r="F15" s="1391"/>
      <c r="H15" s="538" t="s">
        <v>447</v>
      </c>
      <c r="I15" s="537"/>
      <c r="J15" s="537"/>
      <c r="K15" s="537"/>
      <c r="L15" s="537"/>
      <c r="O15" s="1363"/>
      <c r="P15" s="1363"/>
      <c r="Q15" s="1363"/>
      <c r="R15" s="1360"/>
      <c r="S15" s="1357"/>
      <c r="T15" s="1360"/>
      <c r="U15" s="1388"/>
      <c r="V15" s="1357"/>
      <c r="W15" s="1360"/>
      <c r="X15" s="1357"/>
      <c r="Z15" s="567"/>
      <c r="AA15" s="567"/>
      <c r="AB15" s="567"/>
      <c r="AC15" s="567"/>
      <c r="AD15" s="567"/>
      <c r="AE15" s="567"/>
      <c r="AF15" s="567"/>
      <c r="AG15" s="567"/>
      <c r="AH15" s="567"/>
    </row>
    <row r="16" spans="1:34" ht="14.1" customHeight="1" thickBot="1">
      <c r="A16" s="1353"/>
      <c r="B16" s="1351"/>
      <c r="C16" s="1351"/>
      <c r="D16" s="552"/>
      <c r="E16" s="552"/>
      <c r="F16" s="1392"/>
      <c r="O16" s="1364"/>
      <c r="P16" s="1364"/>
      <c r="Q16" s="1364"/>
      <c r="R16" s="1361"/>
      <c r="S16" s="1358"/>
      <c r="T16" s="1361"/>
      <c r="U16" s="1430"/>
      <c r="V16" s="1358"/>
      <c r="W16" s="1361"/>
      <c r="X16" s="1358"/>
      <c r="Z16" s="568"/>
      <c r="AA16" s="568"/>
      <c r="AB16" s="568"/>
      <c r="AC16" s="568"/>
      <c r="AD16" s="568"/>
      <c r="AE16" s="568"/>
      <c r="AF16" s="568"/>
      <c r="AG16" s="568"/>
      <c r="AH16" s="567"/>
    </row>
    <row r="17" spans="1:33" ht="14.25" customHeight="1">
      <c r="A17" s="1352">
        <v>8</v>
      </c>
      <c r="B17" s="1390"/>
      <c r="C17" s="1390"/>
      <c r="D17" s="546"/>
      <c r="E17" s="546"/>
      <c r="F17" s="1391"/>
      <c r="H17" s="1478" t="s">
        <v>446</v>
      </c>
      <c r="I17" s="1478"/>
      <c r="J17" s="1481"/>
      <c r="K17" s="1481"/>
      <c r="L17" s="1481"/>
      <c r="O17" s="1383" t="s">
        <v>445</v>
      </c>
      <c r="P17" s="1383"/>
      <c r="Q17" s="1383"/>
      <c r="R17" s="1384"/>
      <c r="S17" s="1365"/>
      <c r="T17" s="1381"/>
      <c r="U17" s="1387"/>
      <c r="V17" s="1365"/>
      <c r="W17" s="1381"/>
      <c r="X17" s="1365"/>
      <c r="Z17" s="1362" t="s">
        <v>444</v>
      </c>
      <c r="AA17" s="1362"/>
      <c r="AB17" s="1362"/>
      <c r="AC17" s="1362"/>
      <c r="AD17" s="1362"/>
      <c r="AE17" s="1362"/>
      <c r="AF17" s="1425"/>
      <c r="AG17" s="1421" t="s">
        <v>443</v>
      </c>
    </row>
    <row r="18" spans="1:33" ht="16.5" customHeight="1" thickBot="1">
      <c r="A18" s="1353"/>
      <c r="B18" s="1351"/>
      <c r="C18" s="1351"/>
      <c r="D18" s="552"/>
      <c r="E18" s="552"/>
      <c r="F18" s="1392"/>
      <c r="H18" s="1478"/>
      <c r="I18" s="1478"/>
      <c r="J18" s="1482"/>
      <c r="K18" s="1482"/>
      <c r="L18" s="1482"/>
      <c r="O18" s="1385"/>
      <c r="P18" s="1385"/>
      <c r="Q18" s="1385"/>
      <c r="R18" s="1386"/>
      <c r="S18" s="1358"/>
      <c r="T18" s="1361"/>
      <c r="U18" s="1430"/>
      <c r="V18" s="1358"/>
      <c r="W18" s="1361"/>
      <c r="X18" s="1358"/>
      <c r="Z18" s="1427"/>
      <c r="AA18" s="1427"/>
      <c r="AB18" s="1427"/>
      <c r="AC18" s="1427"/>
      <c r="AD18" s="1427"/>
      <c r="AE18" s="1427"/>
      <c r="AF18" s="1428"/>
      <c r="AG18" s="1423"/>
    </row>
    <row r="19" spans="1:33" ht="9.75" customHeight="1">
      <c r="A19" s="1352">
        <v>9</v>
      </c>
      <c r="B19" s="1390"/>
      <c r="C19" s="1390"/>
      <c r="D19" s="546"/>
      <c r="E19" s="546"/>
      <c r="F19" s="1391"/>
      <c r="O19" s="1383" t="s">
        <v>442</v>
      </c>
      <c r="P19" s="1383"/>
      <c r="Q19" s="1383"/>
      <c r="R19" s="1384"/>
      <c r="S19" s="1365"/>
      <c r="T19" s="1381"/>
      <c r="U19" s="1387"/>
      <c r="V19" s="1365"/>
      <c r="W19" s="1381"/>
      <c r="X19" s="1365"/>
      <c r="Z19" s="1362" t="s">
        <v>441</v>
      </c>
      <c r="AA19" s="1362"/>
      <c r="AB19" s="1362"/>
      <c r="AC19" s="1362"/>
      <c r="AD19" s="1362"/>
      <c r="AE19" s="1362"/>
      <c r="AF19" s="1425"/>
      <c r="AG19" s="1421" t="s">
        <v>440</v>
      </c>
    </row>
    <row r="20" spans="1:33" ht="21" customHeight="1" thickBot="1">
      <c r="A20" s="1353"/>
      <c r="B20" s="1351"/>
      <c r="C20" s="1351"/>
      <c r="D20" s="552"/>
      <c r="E20" s="552"/>
      <c r="F20" s="1392"/>
      <c r="H20" s="538" t="s">
        <v>16</v>
      </c>
      <c r="J20" s="537"/>
      <c r="K20" s="566"/>
      <c r="L20" s="537"/>
      <c r="O20" s="1466"/>
      <c r="P20" s="1466"/>
      <c r="Q20" s="1466"/>
      <c r="R20" s="1467"/>
      <c r="S20" s="1357"/>
      <c r="T20" s="1360"/>
      <c r="U20" s="1388"/>
      <c r="V20" s="1357"/>
      <c r="W20" s="1360"/>
      <c r="X20" s="1357"/>
      <c r="Z20" s="1363"/>
      <c r="AA20" s="1363"/>
      <c r="AB20" s="1363"/>
      <c r="AC20" s="1363"/>
      <c r="AD20" s="1363"/>
      <c r="AE20" s="1363"/>
      <c r="AF20" s="1426"/>
      <c r="AG20" s="1422"/>
    </row>
    <row r="21" spans="1:33" ht="14.1" customHeight="1" thickBot="1">
      <c r="A21" s="1352">
        <v>10</v>
      </c>
      <c r="B21" s="1390"/>
      <c r="C21" s="1390"/>
      <c r="D21" s="546"/>
      <c r="E21" s="546"/>
      <c r="F21" s="1391"/>
      <c r="O21" s="1468"/>
      <c r="P21" s="1468"/>
      <c r="Q21" s="1468"/>
      <c r="R21" s="1469"/>
      <c r="S21" s="1366"/>
      <c r="T21" s="1382"/>
      <c r="U21" s="1389"/>
      <c r="V21" s="1366"/>
      <c r="W21" s="1382"/>
      <c r="X21" s="1366"/>
      <c r="Z21" s="1427"/>
      <c r="AA21" s="1427"/>
      <c r="AB21" s="1427"/>
      <c r="AC21" s="1427"/>
      <c r="AD21" s="1427"/>
      <c r="AE21" s="1427"/>
      <c r="AF21" s="1428"/>
      <c r="AG21" s="1423"/>
    </row>
    <row r="22" spans="1:33" ht="14.1" customHeight="1" thickBot="1">
      <c r="A22" s="1353"/>
      <c r="B22" s="1351"/>
      <c r="C22" s="1351"/>
      <c r="D22" s="552"/>
      <c r="E22" s="552"/>
      <c r="F22" s="1392"/>
      <c r="H22" s="538" t="s">
        <v>439</v>
      </c>
      <c r="J22" s="1355"/>
      <c r="K22" s="1355"/>
      <c r="L22" s="1355"/>
    </row>
    <row r="23" spans="1:33" ht="14.1" customHeight="1" thickBot="1">
      <c r="A23" s="1352">
        <v>11</v>
      </c>
      <c r="B23" s="1390"/>
      <c r="C23" s="1390"/>
      <c r="D23" s="546"/>
      <c r="E23" s="546"/>
      <c r="F23" s="1391"/>
      <c r="N23" s="559"/>
      <c r="O23" s="559"/>
      <c r="P23" s="559"/>
      <c r="Q23" s="559"/>
      <c r="R23" s="559"/>
      <c r="S23" s="559"/>
      <c r="T23" s="559"/>
      <c r="U23" s="559"/>
      <c r="V23" s="559"/>
      <c r="W23" s="559"/>
      <c r="X23" s="559"/>
      <c r="Z23" s="565"/>
      <c r="AA23" s="565"/>
      <c r="AB23" s="565"/>
      <c r="AC23" s="565"/>
      <c r="AD23" s="565"/>
      <c r="AE23" s="565"/>
      <c r="AF23" s="565"/>
      <c r="AG23" s="565"/>
    </row>
    <row r="24" spans="1:33" ht="14.1" customHeight="1" thickBot="1">
      <c r="A24" s="1353"/>
      <c r="B24" s="1351"/>
      <c r="C24" s="1351"/>
      <c r="D24" s="552"/>
      <c r="E24" s="552"/>
      <c r="F24" s="1392"/>
      <c r="H24" s="538" t="s">
        <v>438</v>
      </c>
      <c r="K24" s="537">
        <v>1980</v>
      </c>
      <c r="L24" s="537">
        <v>90</v>
      </c>
      <c r="O24" s="1439" t="s">
        <v>437</v>
      </c>
      <c r="P24" s="1440"/>
      <c r="Q24" s="1440"/>
      <c r="R24" s="1440"/>
      <c r="S24" s="1440"/>
      <c r="T24" s="1440"/>
      <c r="U24" s="1440"/>
      <c r="V24" s="1440"/>
      <c r="W24" s="1440"/>
      <c r="X24" s="1441"/>
      <c r="Z24" s="1362" t="s">
        <v>5</v>
      </c>
      <c r="AA24" s="1359"/>
      <c r="AB24" s="1356" t="s">
        <v>436</v>
      </c>
      <c r="AC24" s="1362"/>
      <c r="AD24" s="1359"/>
      <c r="AE24" s="1429" t="s">
        <v>435</v>
      </c>
      <c r="AF24" s="1429" t="s">
        <v>5</v>
      </c>
      <c r="AG24" s="1356" t="s">
        <v>434</v>
      </c>
    </row>
    <row r="25" spans="1:33" ht="14.1" customHeight="1">
      <c r="A25" s="1352">
        <v>12</v>
      </c>
      <c r="B25" s="1390"/>
      <c r="C25" s="1390"/>
      <c r="D25" s="546"/>
      <c r="E25" s="546"/>
      <c r="F25" s="1391"/>
      <c r="H25" s="538"/>
      <c r="N25" s="564"/>
      <c r="O25" s="1442"/>
      <c r="P25" s="1443"/>
      <c r="Q25" s="1443"/>
      <c r="R25" s="1443"/>
      <c r="S25" s="1443"/>
      <c r="T25" s="1443"/>
      <c r="U25" s="1443"/>
      <c r="V25" s="1443"/>
      <c r="W25" s="1443"/>
      <c r="X25" s="1444"/>
      <c r="Z25" s="1363"/>
      <c r="AA25" s="1360"/>
      <c r="AB25" s="1357"/>
      <c r="AC25" s="1363"/>
      <c r="AD25" s="1360"/>
      <c r="AE25" s="1388"/>
      <c r="AF25" s="1388"/>
      <c r="AG25" s="1357"/>
    </row>
    <row r="26" spans="1:33" ht="14.1" customHeight="1" thickBot="1">
      <c r="A26" s="1353"/>
      <c r="B26" s="1351"/>
      <c r="C26" s="1351"/>
      <c r="D26" s="552"/>
      <c r="E26" s="552"/>
      <c r="F26" s="1392"/>
      <c r="H26" s="538" t="s">
        <v>433</v>
      </c>
      <c r="K26" s="537"/>
      <c r="L26" s="537"/>
      <c r="N26" s="564"/>
      <c r="O26" s="1365" t="s">
        <v>5</v>
      </c>
      <c r="P26" s="1449"/>
      <c r="Q26" s="1381"/>
      <c r="R26" s="1365" t="s">
        <v>6</v>
      </c>
      <c r="S26" s="1381"/>
      <c r="T26" s="1365" t="s">
        <v>13</v>
      </c>
      <c r="U26" s="1381"/>
      <c r="V26" s="1365" t="s">
        <v>432</v>
      </c>
      <c r="W26" s="1381"/>
      <c r="X26" s="1396" t="s">
        <v>431</v>
      </c>
      <c r="Z26" s="1364"/>
      <c r="AA26" s="1361"/>
      <c r="AB26" s="1358"/>
      <c r="AC26" s="1364"/>
      <c r="AD26" s="1361"/>
      <c r="AE26" s="1430"/>
      <c r="AF26" s="1430"/>
      <c r="AG26" s="1358"/>
    </row>
    <row r="27" spans="1:33" ht="14.1" customHeight="1">
      <c r="A27" s="1352">
        <v>13</v>
      </c>
      <c r="B27" s="1390"/>
      <c r="C27" s="1390"/>
      <c r="D27" s="546"/>
      <c r="E27" s="546"/>
      <c r="F27" s="1391"/>
      <c r="O27" s="1358"/>
      <c r="P27" s="1364"/>
      <c r="Q27" s="1361"/>
      <c r="R27" s="1358"/>
      <c r="S27" s="1361"/>
      <c r="T27" s="1358"/>
      <c r="U27" s="1361"/>
      <c r="V27" s="1358"/>
      <c r="W27" s="1361"/>
      <c r="X27" s="1424"/>
      <c r="Z27" s="1372"/>
      <c r="AA27" s="1373"/>
      <c r="AB27" s="1371"/>
      <c r="AC27" s="1372"/>
      <c r="AD27" s="1373"/>
      <c r="AE27" s="1435"/>
      <c r="AF27" s="1435"/>
      <c r="AG27" s="1371"/>
    </row>
    <row r="28" spans="1:33" ht="14.1" customHeight="1">
      <c r="A28" s="1353"/>
      <c r="B28" s="1351"/>
      <c r="C28" s="1351"/>
      <c r="D28" s="552"/>
      <c r="E28" s="552"/>
      <c r="F28" s="1392"/>
      <c r="O28" s="1371"/>
      <c r="P28" s="1372"/>
      <c r="Q28" s="1373"/>
      <c r="R28" s="1371"/>
      <c r="S28" s="1373"/>
      <c r="T28" s="1371"/>
      <c r="U28" s="1373"/>
      <c r="V28" s="1371"/>
      <c r="W28" s="1373"/>
      <c r="X28" s="1377"/>
      <c r="Z28" s="1375"/>
      <c r="AA28" s="1376"/>
      <c r="AB28" s="1374"/>
      <c r="AC28" s="1375"/>
      <c r="AD28" s="1376"/>
      <c r="AE28" s="1436"/>
      <c r="AF28" s="1436"/>
      <c r="AG28" s="1374"/>
    </row>
    <row r="29" spans="1:33" ht="14.1" customHeight="1" thickBot="1">
      <c r="A29" s="1352">
        <v>14</v>
      </c>
      <c r="B29" s="1390"/>
      <c r="C29" s="1390"/>
      <c r="D29" s="546"/>
      <c r="E29" s="546"/>
      <c r="F29" s="1391"/>
      <c r="I29" s="538" t="s">
        <v>269</v>
      </c>
      <c r="K29" s="537"/>
      <c r="L29" s="563"/>
      <c r="O29" s="1374"/>
      <c r="P29" s="1375"/>
      <c r="Q29" s="1376"/>
      <c r="R29" s="1374"/>
      <c r="S29" s="1376"/>
      <c r="T29" s="1374"/>
      <c r="U29" s="1376"/>
      <c r="V29" s="1374"/>
      <c r="W29" s="1376"/>
      <c r="X29" s="1378"/>
      <c r="Z29" s="1372"/>
      <c r="AA29" s="1373"/>
      <c r="AB29" s="1371"/>
      <c r="AC29" s="1372"/>
      <c r="AD29" s="1373"/>
      <c r="AE29" s="1435"/>
      <c r="AF29" s="1435"/>
      <c r="AG29" s="1371"/>
    </row>
    <row r="30" spans="1:33" ht="14.1" customHeight="1">
      <c r="A30" s="1353"/>
      <c r="B30" s="1351"/>
      <c r="C30" s="1351"/>
      <c r="D30" s="552"/>
      <c r="E30" s="552"/>
      <c r="F30" s="1392"/>
      <c r="I30" s="538"/>
      <c r="O30" s="1367"/>
      <c r="P30" s="1379"/>
      <c r="Q30" s="1368"/>
      <c r="R30" s="1367"/>
      <c r="S30" s="1368"/>
      <c r="T30" s="1367"/>
      <c r="U30" s="1368"/>
      <c r="V30" s="1367"/>
      <c r="W30" s="1368"/>
      <c r="X30" s="1437"/>
      <c r="Z30" s="1375"/>
      <c r="AA30" s="1376"/>
      <c r="AB30" s="1374"/>
      <c r="AC30" s="1375"/>
      <c r="AD30" s="1376"/>
      <c r="AE30" s="1436"/>
      <c r="AF30" s="1436"/>
      <c r="AG30" s="1374"/>
    </row>
    <row r="31" spans="1:33" ht="14.1" customHeight="1" thickBot="1">
      <c r="A31" s="1352">
        <v>15</v>
      </c>
      <c r="B31" s="1390"/>
      <c r="C31" s="1390"/>
      <c r="D31" s="546"/>
      <c r="E31" s="546"/>
      <c r="F31" s="1391"/>
      <c r="I31" s="538" t="s">
        <v>237</v>
      </c>
      <c r="K31" s="537"/>
      <c r="L31" s="537"/>
      <c r="M31" s="538"/>
      <c r="O31" s="1369"/>
      <c r="P31" s="1380"/>
      <c r="Q31" s="1370"/>
      <c r="R31" s="1369"/>
      <c r="S31" s="1370"/>
      <c r="T31" s="1369"/>
      <c r="U31" s="1370"/>
      <c r="V31" s="1369"/>
      <c r="W31" s="1370"/>
      <c r="X31" s="1438"/>
      <c r="Z31" s="1372"/>
      <c r="AA31" s="1373"/>
      <c r="AB31" s="1371"/>
      <c r="AC31" s="1372"/>
      <c r="AD31" s="1373"/>
      <c r="AE31" s="1435"/>
      <c r="AF31" s="1435"/>
      <c r="AG31" s="1371"/>
    </row>
    <row r="32" spans="1:33" ht="15.75" customHeight="1" thickBot="1">
      <c r="A32" s="1353"/>
      <c r="B32" s="1351"/>
      <c r="C32" s="1351"/>
      <c r="D32" s="552"/>
      <c r="E32" s="552"/>
      <c r="F32" s="1392"/>
      <c r="J32" s="562"/>
      <c r="K32" s="1354"/>
      <c r="L32" s="561"/>
      <c r="O32" s="1367"/>
      <c r="P32" s="1379"/>
      <c r="Q32" s="1368"/>
      <c r="R32" s="1367"/>
      <c r="S32" s="1368"/>
      <c r="T32" s="1367"/>
      <c r="U32" s="1368"/>
      <c r="V32" s="1367"/>
      <c r="W32" s="1368"/>
      <c r="X32" s="1437"/>
      <c r="Z32" s="1434"/>
      <c r="AA32" s="1450"/>
      <c r="AB32" s="1452"/>
      <c r="AC32" s="1434"/>
      <c r="AD32" s="1450"/>
      <c r="AE32" s="1445"/>
      <c r="AF32" s="1445"/>
      <c r="AG32" s="1452"/>
    </row>
    <row r="33" spans="1:34" ht="15.75" customHeight="1" thickBot="1">
      <c r="A33" s="1352">
        <v>16</v>
      </c>
      <c r="B33" s="1390"/>
      <c r="C33" s="1390"/>
      <c r="D33" s="546"/>
      <c r="E33" s="546"/>
      <c r="F33" s="1391"/>
      <c r="I33" s="538" t="s">
        <v>430</v>
      </c>
      <c r="J33" s="537"/>
      <c r="K33" s="1355"/>
      <c r="L33" s="560" t="s">
        <v>429</v>
      </c>
      <c r="M33" s="559"/>
      <c r="O33" s="1369"/>
      <c r="P33" s="1380"/>
      <c r="Q33" s="1370"/>
      <c r="R33" s="1369"/>
      <c r="S33" s="1370"/>
      <c r="T33" s="1369"/>
      <c r="U33" s="1370"/>
      <c r="V33" s="1369"/>
      <c r="W33" s="1370"/>
      <c r="X33" s="1438"/>
    </row>
    <row r="34" spans="1:34" ht="12" customHeight="1">
      <c r="A34" s="1353"/>
      <c r="B34" s="1351"/>
      <c r="C34" s="1351"/>
      <c r="D34" s="552"/>
      <c r="E34" s="552"/>
      <c r="F34" s="1392"/>
      <c r="O34" s="1367"/>
      <c r="P34" s="1379"/>
      <c r="Q34" s="1368"/>
      <c r="R34" s="1367"/>
      <c r="S34" s="1368"/>
      <c r="T34" s="1367"/>
      <c r="U34" s="1368"/>
      <c r="V34" s="1367"/>
      <c r="W34" s="1368"/>
      <c r="X34" s="1437"/>
    </row>
    <row r="35" spans="1:34" ht="15" customHeight="1">
      <c r="A35" s="1352">
        <v>17</v>
      </c>
      <c r="B35" s="1390"/>
      <c r="C35" s="1390"/>
      <c r="D35" s="546"/>
      <c r="E35" s="546"/>
      <c r="F35" s="1391"/>
      <c r="O35" s="1369"/>
      <c r="P35" s="1380"/>
      <c r="Q35" s="1370"/>
      <c r="R35" s="1369"/>
      <c r="S35" s="1370"/>
      <c r="T35" s="1369"/>
      <c r="U35" s="1370"/>
      <c r="V35" s="1369"/>
      <c r="W35" s="1370"/>
      <c r="X35" s="1438"/>
      <c r="Z35" s="1454" t="s">
        <v>388</v>
      </c>
      <c r="AA35" s="1454"/>
      <c r="AB35" s="1454"/>
      <c r="AC35" s="1454"/>
      <c r="AD35" s="1454"/>
      <c r="AE35" s="1454"/>
      <c r="AF35" s="1454"/>
      <c r="AG35" s="1454"/>
    </row>
    <row r="36" spans="1:34" ht="9.75" customHeight="1">
      <c r="A36" s="1353"/>
      <c r="B36" s="1351"/>
      <c r="C36" s="1351"/>
      <c r="D36" s="552"/>
      <c r="E36" s="552"/>
      <c r="F36" s="1392"/>
      <c r="H36" s="1454" t="s">
        <v>428</v>
      </c>
      <c r="I36" s="1454"/>
      <c r="J36" s="1454"/>
      <c r="K36" s="1454"/>
      <c r="L36" s="1454"/>
      <c r="M36" s="1454"/>
      <c r="O36" s="1379" t="s">
        <v>427</v>
      </c>
      <c r="P36" s="1379"/>
      <c r="Q36" s="1379"/>
      <c r="R36" s="1379"/>
      <c r="S36" s="1379"/>
      <c r="T36" s="1379"/>
      <c r="U36" s="1379"/>
      <c r="V36" s="1379"/>
      <c r="W36" s="1379"/>
      <c r="X36" s="1379"/>
      <c r="Z36" s="1454"/>
      <c r="AA36" s="1454"/>
      <c r="AB36" s="1454"/>
      <c r="AC36" s="1454"/>
      <c r="AD36" s="1454"/>
      <c r="AE36" s="1454"/>
      <c r="AF36" s="1454"/>
      <c r="AG36" s="1454"/>
    </row>
    <row r="37" spans="1:34" ht="16.5" customHeight="1">
      <c r="A37" s="1352">
        <v>18</v>
      </c>
      <c r="B37" s="1390"/>
      <c r="C37" s="1390"/>
      <c r="D37" s="546"/>
      <c r="E37" s="546"/>
      <c r="F37" s="1391"/>
      <c r="H37" s="1454"/>
      <c r="I37" s="1454"/>
      <c r="J37" s="1454"/>
      <c r="K37" s="1454"/>
      <c r="L37" s="1454"/>
      <c r="M37" s="1454"/>
      <c r="O37" s="1380"/>
      <c r="P37" s="1380"/>
      <c r="Q37" s="1380"/>
      <c r="R37" s="1380"/>
      <c r="S37" s="1380"/>
      <c r="T37" s="1380"/>
      <c r="U37" s="1380"/>
      <c r="V37" s="1380"/>
      <c r="W37" s="1380"/>
      <c r="X37" s="1380"/>
      <c r="Z37" s="1451"/>
      <c r="AA37" s="1451"/>
      <c r="AB37" s="1451"/>
      <c r="AC37" s="1451"/>
      <c r="AD37" s="1451"/>
      <c r="AE37" s="1451"/>
      <c r="AF37" s="1451"/>
      <c r="AG37" s="1451"/>
    </row>
    <row r="38" spans="1:34" ht="9" customHeight="1" thickBot="1">
      <c r="A38" s="1353"/>
      <c r="B38" s="1351"/>
      <c r="C38" s="1351"/>
      <c r="D38" s="552"/>
      <c r="E38" s="552"/>
      <c r="F38" s="1392"/>
      <c r="O38" s="1455" t="s">
        <v>426</v>
      </c>
      <c r="P38" s="1456"/>
      <c r="Q38" s="1457"/>
      <c r="R38" s="1455" t="s">
        <v>425</v>
      </c>
      <c r="S38" s="1457"/>
      <c r="T38" s="1455" t="s">
        <v>424</v>
      </c>
      <c r="U38" s="1456"/>
      <c r="V38" s="1457"/>
      <c r="W38" s="1461" t="s">
        <v>423</v>
      </c>
      <c r="X38" s="1462"/>
      <c r="Z38" s="1434"/>
      <c r="AA38" s="1434"/>
      <c r="AB38" s="1434"/>
      <c r="AC38" s="1434"/>
      <c r="AD38" s="1434"/>
      <c r="AE38" s="1434"/>
      <c r="AF38" s="1434"/>
      <c r="AG38" s="1434"/>
    </row>
    <row r="39" spans="1:34" ht="17.25" customHeight="1" thickBot="1">
      <c r="A39" s="1352">
        <v>19</v>
      </c>
      <c r="B39" s="1390"/>
      <c r="C39" s="1390"/>
      <c r="D39" s="546"/>
      <c r="E39" s="546"/>
      <c r="F39" s="1391"/>
      <c r="H39" s="538" t="s">
        <v>422</v>
      </c>
      <c r="I39" s="537"/>
      <c r="J39" s="537"/>
      <c r="K39" s="537"/>
      <c r="L39" s="537"/>
      <c r="O39" s="1458"/>
      <c r="P39" s="1459"/>
      <c r="Q39" s="1460"/>
      <c r="R39" s="1458"/>
      <c r="S39" s="1460"/>
      <c r="T39" s="1458"/>
      <c r="U39" s="1459"/>
      <c r="V39" s="1460"/>
      <c r="W39" s="1463"/>
      <c r="X39" s="1464"/>
      <c r="Z39" s="1431"/>
      <c r="AA39" s="1431"/>
      <c r="AB39" s="1431"/>
      <c r="AC39" s="1431"/>
      <c r="AD39" s="1431"/>
      <c r="AE39" s="1431"/>
      <c r="AF39" s="1431"/>
      <c r="AG39" s="1431"/>
    </row>
    <row r="40" spans="1:34" ht="9" customHeight="1" thickBot="1">
      <c r="A40" s="1353"/>
      <c r="B40" s="1351"/>
      <c r="C40" s="1351"/>
      <c r="D40" s="552"/>
      <c r="E40" s="552"/>
      <c r="F40" s="1392"/>
      <c r="H40" s="538"/>
      <c r="O40" s="557"/>
      <c r="P40" s="558"/>
      <c r="Q40" s="556"/>
      <c r="R40" s="557"/>
      <c r="S40" s="556"/>
      <c r="T40" s="557"/>
      <c r="U40" s="558"/>
      <c r="V40" s="556"/>
      <c r="W40" s="557"/>
      <c r="X40" s="556"/>
      <c r="Z40" s="1432"/>
      <c r="AA40" s="1432"/>
      <c r="AB40" s="1432"/>
      <c r="AC40" s="1432"/>
      <c r="AD40" s="1432"/>
      <c r="AE40" s="1432"/>
      <c r="AF40" s="1432"/>
      <c r="AG40" s="1432"/>
    </row>
    <row r="41" spans="1:34" ht="16.5" customHeight="1" thickBot="1">
      <c r="A41" s="1352">
        <v>20</v>
      </c>
      <c r="B41" s="1390"/>
      <c r="C41" s="1390"/>
      <c r="D41" s="546"/>
      <c r="E41" s="546"/>
      <c r="F41" s="1391"/>
      <c r="H41" s="538" t="s">
        <v>421</v>
      </c>
      <c r="I41" s="537"/>
      <c r="J41" s="537"/>
      <c r="K41" s="537"/>
      <c r="L41" s="537"/>
      <c r="O41" s="554"/>
      <c r="P41" s="555"/>
      <c r="Q41" s="553"/>
      <c r="R41" s="554"/>
      <c r="S41" s="553"/>
      <c r="T41" s="554"/>
      <c r="U41" s="555"/>
      <c r="V41" s="553"/>
      <c r="W41" s="554"/>
      <c r="X41" s="553"/>
      <c r="Z41" s="1431"/>
      <c r="AA41" s="1431"/>
      <c r="AB41" s="1431"/>
      <c r="AC41" s="1431"/>
      <c r="AD41" s="1431"/>
      <c r="AE41" s="1431"/>
      <c r="AF41" s="1431"/>
      <c r="AG41" s="1431"/>
    </row>
    <row r="42" spans="1:34" ht="9" customHeight="1" thickBot="1">
      <c r="A42" s="1353"/>
      <c r="B42" s="1351"/>
      <c r="C42" s="1351"/>
      <c r="D42" s="552"/>
      <c r="E42" s="552"/>
      <c r="F42" s="1392"/>
      <c r="H42" s="538"/>
      <c r="O42" s="550"/>
      <c r="P42" s="551"/>
      <c r="Q42" s="549"/>
      <c r="R42" s="550"/>
      <c r="S42" s="549"/>
      <c r="T42" s="550"/>
      <c r="U42" s="551"/>
      <c r="V42" s="549"/>
      <c r="W42" s="550"/>
      <c r="X42" s="549"/>
      <c r="Z42" s="1432"/>
      <c r="AA42" s="1432"/>
      <c r="AB42" s="1432"/>
      <c r="AC42" s="1432"/>
      <c r="AD42" s="1432"/>
      <c r="AE42" s="1432"/>
      <c r="AF42" s="1432"/>
      <c r="AG42" s="1432"/>
    </row>
    <row r="43" spans="1:34" ht="24.75" customHeight="1" thickBot="1">
      <c r="A43" s="548">
        <v>21</v>
      </c>
      <c r="B43" s="547"/>
      <c r="C43" s="546"/>
      <c r="D43" s="546"/>
      <c r="E43" s="546"/>
      <c r="F43" s="539"/>
      <c r="H43" s="538" t="s">
        <v>103</v>
      </c>
      <c r="I43" s="537"/>
      <c r="J43" s="537"/>
      <c r="K43" s="537"/>
      <c r="L43" s="537"/>
      <c r="O43" s="544"/>
      <c r="P43" s="545"/>
      <c r="Q43" s="543"/>
      <c r="R43" s="544"/>
      <c r="S43" s="543"/>
      <c r="T43" s="544"/>
      <c r="U43" s="545"/>
      <c r="V43" s="543"/>
      <c r="W43" s="544"/>
      <c r="X43" s="543"/>
      <c r="Z43" s="1433"/>
      <c r="AA43" s="1433"/>
      <c r="AB43" s="1433"/>
      <c r="AC43" s="1433"/>
      <c r="AD43" s="1433"/>
      <c r="AE43" s="1433"/>
      <c r="AF43" s="1433"/>
      <c r="AG43" s="1433"/>
    </row>
    <row r="44" spans="1:34" ht="26.25" customHeight="1" thickBot="1">
      <c r="A44" s="542">
        <v>22</v>
      </c>
      <c r="B44" s="541"/>
      <c r="C44" s="540"/>
      <c r="D44" s="540"/>
      <c r="E44" s="540"/>
      <c r="F44" s="539"/>
      <c r="H44" s="538"/>
      <c r="O44" s="1446"/>
      <c r="P44" s="1447"/>
      <c r="Q44" s="1448"/>
      <c r="R44" s="1446"/>
      <c r="S44" s="1448"/>
      <c r="T44" s="1446"/>
      <c r="U44" s="1447"/>
      <c r="V44" s="1448"/>
      <c r="W44" s="1446"/>
      <c r="X44" s="1448"/>
      <c r="Z44" s="1434"/>
      <c r="AA44" s="1434"/>
      <c r="AB44" s="1434"/>
      <c r="AC44" s="1434"/>
      <c r="AD44" s="1434"/>
      <c r="AE44" s="1434"/>
      <c r="AF44" s="1434"/>
      <c r="AG44" s="1434"/>
    </row>
    <row r="45" spans="1:34" ht="28.5" customHeight="1" thickBot="1">
      <c r="A45" s="542">
        <v>23</v>
      </c>
      <c r="B45" s="541"/>
      <c r="C45" s="540"/>
      <c r="D45" s="540"/>
      <c r="E45" s="540"/>
      <c r="F45" s="539"/>
      <c r="H45" s="538" t="s">
        <v>420</v>
      </c>
      <c r="J45" s="537"/>
      <c r="K45" s="537"/>
      <c r="L45" s="537"/>
      <c r="O45" s="535"/>
      <c r="P45" s="536"/>
      <c r="Q45" s="534"/>
      <c r="R45" s="535"/>
      <c r="S45" s="534"/>
      <c r="T45" s="535"/>
      <c r="U45" s="536"/>
      <c r="V45" s="534"/>
      <c r="W45" s="535"/>
      <c r="X45" s="534"/>
    </row>
    <row r="46" spans="1:34" ht="20.25" customHeight="1" thickBot="1">
      <c r="A46" s="533">
        <v>24</v>
      </c>
      <c r="B46" s="532"/>
      <c r="C46" s="531"/>
      <c r="D46" s="531"/>
      <c r="E46" s="531"/>
      <c r="F46" s="530"/>
    </row>
    <row r="47" spans="1:34" ht="15.75">
      <c r="A47" s="1465"/>
      <c r="B47" s="1465"/>
      <c r="C47" s="1465"/>
      <c r="D47" s="1465"/>
      <c r="E47" s="1465"/>
      <c r="F47" s="1465"/>
      <c r="K47" s="529" t="s">
        <v>419</v>
      </c>
      <c r="L47" s="529"/>
      <c r="M47" s="529"/>
      <c r="W47" s="1453"/>
      <c r="X47" s="1453"/>
      <c r="AG47" s="529"/>
      <c r="AH47" s="528"/>
    </row>
  </sheetData>
  <mergeCells count="201">
    <mergeCell ref="W4:W8"/>
    <mergeCell ref="X4:X8"/>
    <mergeCell ref="U5:U8"/>
    <mergeCell ref="S4:S8"/>
    <mergeCell ref="P4:P8"/>
    <mergeCell ref="H17:I18"/>
    <mergeCell ref="U13:U16"/>
    <mergeCell ref="V17:W18"/>
    <mergeCell ref="H4:I5"/>
    <mergeCell ref="H12:L13"/>
    <mergeCell ref="U17:U18"/>
    <mergeCell ref="J17:L18"/>
    <mergeCell ref="H9:L9"/>
    <mergeCell ref="H10:L10"/>
    <mergeCell ref="O4:O8"/>
    <mergeCell ref="B5:B6"/>
    <mergeCell ref="F13:F14"/>
    <mergeCell ref="F21:F22"/>
    <mergeCell ref="B13:B14"/>
    <mergeCell ref="C13:C14"/>
    <mergeCell ref="C17:C18"/>
    <mergeCell ref="B9:B10"/>
    <mergeCell ref="C9:C10"/>
    <mergeCell ref="F9:F10"/>
    <mergeCell ref="B11:B12"/>
    <mergeCell ref="C11:C12"/>
    <mergeCell ref="F11:F12"/>
    <mergeCell ref="C19:C20"/>
    <mergeCell ref="F19:F20"/>
    <mergeCell ref="F25:F26"/>
    <mergeCell ref="V26:W27"/>
    <mergeCell ref="O19:R21"/>
    <mergeCell ref="V19:W21"/>
    <mergeCell ref="J22:L22"/>
    <mergeCell ref="A33:A34"/>
    <mergeCell ref="Z27:AA28"/>
    <mergeCell ref="AB12:AG13"/>
    <mergeCell ref="A9:A10"/>
    <mergeCell ref="Z12:AA13"/>
    <mergeCell ref="Z17:AF18"/>
    <mergeCell ref="O12:X12"/>
    <mergeCell ref="A21:A22"/>
    <mergeCell ref="A17:A18"/>
    <mergeCell ref="A19:A20"/>
    <mergeCell ref="B15:B16"/>
    <mergeCell ref="B17:B18"/>
    <mergeCell ref="C21:C22"/>
    <mergeCell ref="A29:A30"/>
    <mergeCell ref="B29:B30"/>
    <mergeCell ref="C29:C30"/>
    <mergeCell ref="AG27:AG28"/>
    <mergeCell ref="R34:S35"/>
    <mergeCell ref="T34:U35"/>
    <mergeCell ref="Z35:AG36"/>
    <mergeCell ref="A31:A32"/>
    <mergeCell ref="C35:C36"/>
    <mergeCell ref="F35:F36"/>
    <mergeCell ref="B33:B34"/>
    <mergeCell ref="AG31:AG32"/>
    <mergeCell ref="AE29:AE30"/>
    <mergeCell ref="B31:B32"/>
    <mergeCell ref="C31:C32"/>
    <mergeCell ref="F31:F32"/>
    <mergeCell ref="C33:C34"/>
    <mergeCell ref="F33:F34"/>
    <mergeCell ref="F29:F30"/>
    <mergeCell ref="O34:Q35"/>
    <mergeCell ref="W47:X47"/>
    <mergeCell ref="F41:F42"/>
    <mergeCell ref="H36:M37"/>
    <mergeCell ref="F39:F40"/>
    <mergeCell ref="W44:X44"/>
    <mergeCell ref="O38:Q39"/>
    <mergeCell ref="W38:X39"/>
    <mergeCell ref="R38:S39"/>
    <mergeCell ref="T38:V39"/>
    <mergeCell ref="A47:F47"/>
    <mergeCell ref="A37:A38"/>
    <mergeCell ref="A35:A36"/>
    <mergeCell ref="F37:F38"/>
    <mergeCell ref="B35:B36"/>
    <mergeCell ref="F27:F28"/>
    <mergeCell ref="Z39:AG40"/>
    <mergeCell ref="O36:X37"/>
    <mergeCell ref="O44:Q44"/>
    <mergeCell ref="R44:S44"/>
    <mergeCell ref="T44:V44"/>
    <mergeCell ref="A41:A42"/>
    <mergeCell ref="B41:B42"/>
    <mergeCell ref="V32:W33"/>
    <mergeCell ref="O26:Q27"/>
    <mergeCell ref="R26:S27"/>
    <mergeCell ref="O32:Q33"/>
    <mergeCell ref="R32:S33"/>
    <mergeCell ref="C41:C42"/>
    <mergeCell ref="B39:B40"/>
    <mergeCell ref="C39:C40"/>
    <mergeCell ref="A39:A40"/>
    <mergeCell ref="B37:B38"/>
    <mergeCell ref="C37:C38"/>
    <mergeCell ref="Z31:AA32"/>
    <mergeCell ref="Z29:AA30"/>
    <mergeCell ref="Z37:AG38"/>
    <mergeCell ref="AB31:AD32"/>
    <mergeCell ref="AE31:AE32"/>
    <mergeCell ref="AG19:AG21"/>
    <mergeCell ref="AG17:AG18"/>
    <mergeCell ref="X26:X27"/>
    <mergeCell ref="Z19:AF21"/>
    <mergeCell ref="AB27:AD28"/>
    <mergeCell ref="AF24:AF26"/>
    <mergeCell ref="Z41:AG42"/>
    <mergeCell ref="Z43:AG44"/>
    <mergeCell ref="AG29:AG30"/>
    <mergeCell ref="AE27:AE28"/>
    <mergeCell ref="AG24:AG26"/>
    <mergeCell ref="AE24:AE26"/>
    <mergeCell ref="AF27:AF28"/>
    <mergeCell ref="X30:X31"/>
    <mergeCell ref="X32:X33"/>
    <mergeCell ref="O24:X25"/>
    <mergeCell ref="T26:U27"/>
    <mergeCell ref="AF29:AF30"/>
    <mergeCell ref="AB24:AD26"/>
    <mergeCell ref="Z24:AA26"/>
    <mergeCell ref="V34:W35"/>
    <mergeCell ref="X34:X35"/>
    <mergeCell ref="AF31:AF32"/>
    <mergeCell ref="AB29:AD30"/>
    <mergeCell ref="C23:C24"/>
    <mergeCell ref="F23:F24"/>
    <mergeCell ref="A27:A28"/>
    <mergeCell ref="B27:B28"/>
    <mergeCell ref="C27:C28"/>
    <mergeCell ref="A25:A26"/>
    <mergeCell ref="Z4:Z6"/>
    <mergeCell ref="AA5:AA6"/>
    <mergeCell ref="AF4:AG4"/>
    <mergeCell ref="AF5:AG6"/>
    <mergeCell ref="AB5:AB6"/>
    <mergeCell ref="AC5:AC6"/>
    <mergeCell ref="AD4:AE4"/>
    <mergeCell ref="AD5:AE6"/>
    <mergeCell ref="AB10:AG11"/>
    <mergeCell ref="Z10:AA11"/>
    <mergeCell ref="A11:A12"/>
    <mergeCell ref="A13:A14"/>
    <mergeCell ref="A15:A16"/>
    <mergeCell ref="B19:B20"/>
    <mergeCell ref="A23:A24"/>
    <mergeCell ref="B23:B24"/>
    <mergeCell ref="B21:B22"/>
    <mergeCell ref="F17:F18"/>
    <mergeCell ref="B25:B26"/>
    <mergeCell ref="C15:C16"/>
    <mergeCell ref="F15:F16"/>
    <mergeCell ref="C25:C26"/>
    <mergeCell ref="A1:F1"/>
    <mergeCell ref="C7:C8"/>
    <mergeCell ref="F7:F8"/>
    <mergeCell ref="S1:T1"/>
    <mergeCell ref="S2:T2"/>
    <mergeCell ref="T5:T8"/>
    <mergeCell ref="T4:V4"/>
    <mergeCell ref="U2:V2"/>
    <mergeCell ref="V5:V8"/>
    <mergeCell ref="D3:D4"/>
    <mergeCell ref="E3:E4"/>
    <mergeCell ref="F3:F4"/>
    <mergeCell ref="H2:I3"/>
    <mergeCell ref="Q4:R8"/>
    <mergeCell ref="A7:A8"/>
    <mergeCell ref="C5:C6"/>
    <mergeCell ref="B7:B8"/>
    <mergeCell ref="F5:F6"/>
    <mergeCell ref="H8:L8"/>
    <mergeCell ref="H7:L7"/>
    <mergeCell ref="B3:B4"/>
    <mergeCell ref="C3:C4"/>
    <mergeCell ref="A5:A6"/>
    <mergeCell ref="K32:K33"/>
    <mergeCell ref="X13:X16"/>
    <mergeCell ref="V13:W16"/>
    <mergeCell ref="S13:T16"/>
    <mergeCell ref="O13:R16"/>
    <mergeCell ref="X19:X21"/>
    <mergeCell ref="T32:U33"/>
    <mergeCell ref="O28:Q29"/>
    <mergeCell ref="R28:S29"/>
    <mergeCell ref="T28:U29"/>
    <mergeCell ref="V28:W29"/>
    <mergeCell ref="X28:X29"/>
    <mergeCell ref="O30:Q31"/>
    <mergeCell ref="R30:S31"/>
    <mergeCell ref="T30:U31"/>
    <mergeCell ref="V30:W31"/>
    <mergeCell ref="S19:T21"/>
    <mergeCell ref="O17:R18"/>
    <mergeCell ref="S17:T18"/>
    <mergeCell ref="U19:U21"/>
    <mergeCell ref="X17:X18"/>
  </mergeCells>
  <conditionalFormatting sqref="F2:G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62992125984251968" right="0" top="0.35433070866141736" bottom="0.15748031496062992" header="0" footer="0"/>
  <pageSetup paperSize="9" scale="76" fitToWidth="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6</vt:i4>
      </vt:variant>
    </vt:vector>
  </HeadingPairs>
  <TitlesOfParts>
    <vt:vector size="17" baseType="lpstr">
      <vt:lpstr>на утверждение</vt:lpstr>
      <vt:lpstr>05.02-2017 (2)</vt:lpstr>
      <vt:lpstr>05.01-2017</vt:lpstr>
      <vt:lpstr>05.02-2017</vt:lpstr>
      <vt:lpstr>прокатка лист2</vt:lpstr>
      <vt:lpstr>двойная прокатка лист 2</vt:lpstr>
      <vt:lpstr>05.02-2-2017</vt:lpstr>
      <vt:lpstr>05.03-2017</vt:lpstr>
      <vt:lpstr>05.04-2017</vt:lpstr>
      <vt:lpstr>05.017-4-15</vt:lpstr>
      <vt:lpstr>двойная прокатка лист 3</vt:lpstr>
      <vt:lpstr>'05.01-2017'!Область_печати</vt:lpstr>
      <vt:lpstr>'05.02-2017'!Область_печати</vt:lpstr>
      <vt:lpstr>'05.02-2017 (2)'!Область_печати</vt:lpstr>
      <vt:lpstr>'05.03-2017'!Область_печати</vt:lpstr>
      <vt:lpstr>'на утверждение'!Область_печати</vt:lpstr>
      <vt:lpstr>'прокатка лист2'!Область_печати</vt:lpstr>
    </vt:vector>
  </TitlesOfParts>
  <Company>Alcoa Europe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danile</dc:creator>
  <cp:lastModifiedBy>AsusPC</cp:lastModifiedBy>
  <cp:lastPrinted>2019-06-13T11:39:03Z</cp:lastPrinted>
  <dcterms:created xsi:type="dcterms:W3CDTF">2008-10-30T08:15:57Z</dcterms:created>
  <dcterms:modified xsi:type="dcterms:W3CDTF">2019-06-13T13:23:30Z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