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ЗЭРС\"/>
    </mc:Choice>
  </mc:AlternateContent>
  <bookViews>
    <workbookView xWindow="0" yWindow="0" windowWidth="9645" windowHeight="7485" activeTab="2"/>
  </bookViews>
  <sheets>
    <sheet name="текущий вид ПГП6.146.000-БТС" sheetId="1" r:id="rId1"/>
    <sheet name="текущий вид ПГП6.146.009 Кожух" sheetId="2" r:id="rId2"/>
    <sheet name="ожидаемы вид ПГП6.146.000-БТ (2" sheetId="3" r:id="rId3"/>
    <sheet name="Лист4" sheetId="4" r:id="rId4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D64" i="3"/>
  <c r="E20" i="3"/>
  <c r="E19" i="3"/>
  <c r="E18" i="3"/>
  <c r="D18" i="3"/>
</calcChain>
</file>

<file path=xl/sharedStrings.xml><?xml version="1.0" encoding="utf-8"?>
<sst xmlns="http://schemas.openxmlformats.org/spreadsheetml/2006/main" count="458" uniqueCount="154">
  <si>
    <t>Организация</t>
  </si>
  <si>
    <t>ООО "НПО "ЗЭРС"</t>
  </si>
  <si>
    <t>Артикул</t>
  </si>
  <si>
    <t>00-00012118</t>
  </si>
  <si>
    <t>Продукция, Серия</t>
  </si>
  <si>
    <t>ПГП6.146.000-БТС, 1119-066-01-008-1121</t>
  </si>
  <si>
    <t>Назначение</t>
  </si>
  <si>
    <t>Статья калькуляции</t>
  </si>
  <si>
    <t>Количество затрат</t>
  </si>
  <si>
    <t>Стоимость затрат</t>
  </si>
  <si>
    <t>Количество затрат на единицу продукции</t>
  </si>
  <si>
    <t>Себестоимость единицы продукции</t>
  </si>
  <si>
    <t>Процент затрат, %</t>
  </si>
  <si>
    <t>Затрата</t>
  </si>
  <si>
    <t>Серия</t>
  </si>
  <si>
    <t>Ед. изм.</t>
  </si>
  <si>
    <t>Итого</t>
  </si>
  <si>
    <t>2.8.1. Покупные товары (Литва)</t>
  </si>
  <si>
    <t>ПГП6.146.010.000/001 Корпус</t>
  </si>
  <si>
    <t>1119-002-01788</t>
  </si>
  <si>
    <t>шт</t>
  </si>
  <si>
    <t>0910-002-01410</t>
  </si>
  <si>
    <t>2.1.2. Полуфабрикаты собственные</t>
  </si>
  <si>
    <t>ПГПМ1.146.801 Рукав</t>
  </si>
  <si>
    <t>0919-019-09021-0921</t>
  </si>
  <si>
    <t>ПГП6.146.009 Кожух</t>
  </si>
  <si>
    <t>1119-001-09011</t>
  </si>
  <si>
    <t>ПГП6.146.016 Стакан</t>
  </si>
  <si>
    <t>1119-001-09018</t>
  </si>
  <si>
    <t>ПГП6.146.013 Переводник</t>
  </si>
  <si>
    <t>1119-001-09014</t>
  </si>
  <si>
    <t>ПГП6.146.014А/001 Патрубок</t>
  </si>
  <si>
    <t>1119-001-09015</t>
  </si>
  <si>
    <t>ПГП6.146.004 Переводник</t>
  </si>
  <si>
    <t>1119-001-09007</t>
  </si>
  <si>
    <t>ММЦ1.146.018-БТС/002 Муфта</t>
  </si>
  <si>
    <t>1119-001-09016</t>
  </si>
  <si>
    <t>ММЦ1.146.017-БТС/002 Переводник нижний</t>
  </si>
  <si>
    <t>1119-001-09019</t>
  </si>
  <si>
    <t>0319-019-09021-0321</t>
  </si>
  <si>
    <t>ПГП6.146.008/001 Поршень</t>
  </si>
  <si>
    <t>1119-001-09010</t>
  </si>
  <si>
    <t>ПГП6.146.006 Втулка</t>
  </si>
  <si>
    <t>1119-001-09009</t>
  </si>
  <si>
    <t>ПГП6.146.003 Переключатель</t>
  </si>
  <si>
    <t>1119-001-09006</t>
  </si>
  <si>
    <t>ЦКОД.146.011 Фильтр</t>
  </si>
  <si>
    <t>1119-001-09384</t>
  </si>
  <si>
    <t>ПГП6.146.011 Шайба</t>
  </si>
  <si>
    <t>1119-001-09012</t>
  </si>
  <si>
    <t>ПГП6.146.018 Палец</t>
  </si>
  <si>
    <t>1119-001-09013</t>
  </si>
  <si>
    <t>ПГП6.146.005А/001 Винт</t>
  </si>
  <si>
    <t>1119-001-09008</t>
  </si>
  <si>
    <t>ПГП6.146.002А/001 Винт</t>
  </si>
  <si>
    <t>1119-001-09005</t>
  </si>
  <si>
    <t>2.1.3. Тара и упаковка</t>
  </si>
  <si>
    <t>Ящик ПХРЦ.127/178-114-БСА У</t>
  </si>
  <si>
    <t>Ящик ПГП.178У/001</t>
  </si>
  <si>
    <t>Рейка деревянная  20*10*3300</t>
  </si>
  <si>
    <t>2.1.11. Покупные товары прочие</t>
  </si>
  <si>
    <t>ПГП6.146.007А Пружина</t>
  </si>
  <si>
    <t>0416-002-00539</t>
  </si>
  <si>
    <t>Пробка R 1/8" DIN 906</t>
  </si>
  <si>
    <t>Протектор резьбовой муфтовый БТС146</t>
  </si>
  <si>
    <t>Протектор резьбовой ниппельный БТС146</t>
  </si>
  <si>
    <t>Кольцо 155-160-36-2-4</t>
  </si>
  <si>
    <t>М10.1-8Н45-DIN916 Винт</t>
  </si>
  <si>
    <t>1290-999-77777</t>
  </si>
  <si>
    <t>Кольцо 145-150-36-2-4</t>
  </si>
  <si>
    <t>Кольцо 155-165-46-2-4</t>
  </si>
  <si>
    <t>Кольцо 160-165-36-2-4</t>
  </si>
  <si>
    <t>Шарик  6.0-20</t>
  </si>
  <si>
    <t>Кольцо 012-015-19-2-4</t>
  </si>
  <si>
    <t>Кольцо 010-013-19-2-4</t>
  </si>
  <si>
    <t>2.1.5. вспомогательные материалы</t>
  </si>
  <si>
    <t>Хомут  9.0*550</t>
  </si>
  <si>
    <t>Клей-герметик Анакрол 2032</t>
  </si>
  <si>
    <t>кг</t>
  </si>
  <si>
    <t>Эмаль ПФ-115 RAL4006</t>
  </si>
  <si>
    <t>Масло индустриальное И-5А</t>
  </si>
  <si>
    <t>Пергамин кровельный П-300</t>
  </si>
  <si>
    <t>м</t>
  </si>
  <si>
    <t xml:space="preserve">Проволока пломбировочная  </t>
  </si>
  <si>
    <t>Лента ФУМ-1 0.1*60</t>
  </si>
  <si>
    <t>Скоба  140/12</t>
  </si>
  <si>
    <t>Уайт-спирит</t>
  </si>
  <si>
    <t>л (дм3)</t>
  </si>
  <si>
    <t>Пакет для ламинирования</t>
  </si>
  <si>
    <t>Пакет для паспортов</t>
  </si>
  <si>
    <t xml:space="preserve">Стрейч-пленка </t>
  </si>
  <si>
    <t>Ветошь</t>
  </si>
  <si>
    <t>Пломба свинцовая 10</t>
  </si>
  <si>
    <t>Эмаль ПФ-115 черная</t>
  </si>
  <si>
    <t xml:space="preserve">Бумага для паспортов  </t>
  </si>
  <si>
    <t>Скотч малярный  50*50</t>
  </si>
  <si>
    <t>Скотч упаковочный</t>
  </si>
  <si>
    <t>Растворитель 646</t>
  </si>
  <si>
    <t>Гвоздь для пневмомолотка 2.5*68</t>
  </si>
  <si>
    <t>Заработная плата сдельная (основного производственного персонала)</t>
  </si>
  <si>
    <t>Испытания</t>
  </si>
  <si>
    <t>мин</t>
  </si>
  <si>
    <t>Контрольная</t>
  </si>
  <si>
    <t>Покраска</t>
  </si>
  <si>
    <t>Сборка</t>
  </si>
  <si>
    <t>Упаковка</t>
  </si>
  <si>
    <t>213-021-100</t>
  </si>
  <si>
    <t>ПГП6.146.009 Кожух, 1119-001-09011</t>
  </si>
  <si>
    <t>Основные сырье и материалы</t>
  </si>
  <si>
    <t>Труба 40Х 194*22 (кг)</t>
  </si>
  <si>
    <t>ПРОЧИЕ (ВРЕМЕННАЯ СТАТЬЯ)</t>
  </si>
  <si>
    <t>Оплата труда ПР НПО</t>
  </si>
  <si>
    <t>Пользование сведениями ноу-хау 3.8.12 (сч 25 - распр.)</t>
  </si>
  <si>
    <t>Амортизация прямая материальных активов 4.1 НПО</t>
  </si>
  <si>
    <t>Налоги и отчисления на сдельный ФОТ ПР 2.6 НПО</t>
  </si>
  <si>
    <t>Аренда производственного оборудования 3.8.3 (сч 25 - распр.)</t>
  </si>
  <si>
    <t>Инструменты в эксплуатации 3.1.1 сч.25</t>
  </si>
  <si>
    <t>Коммунальные произ.расходы 3.8.4</t>
  </si>
  <si>
    <t>ФОТ в обслуживании производства и наладки оборудования  3.4.1</t>
  </si>
  <si>
    <t>Текущий ремонт и ТО собственного оборудования НПО 3.3.1</t>
  </si>
  <si>
    <t>Оснастка и формы 3.1.3.1.</t>
  </si>
  <si>
    <t>Налоги на ФОТ в обслуж. произ-ва и наладки оборудования 3.5.1</t>
  </si>
  <si>
    <t>Прочие вспомогательные материалы НПО 3.1.6</t>
  </si>
  <si>
    <t>Спецодежда (СИЗ) 25 счет НПО 3.1.4</t>
  </si>
  <si>
    <t>Текущий ремонт и ТО арендованного оборудования  3.3.2</t>
  </si>
  <si>
    <t>Прочие услуги для производств 3.8.9 (сч.25)</t>
  </si>
  <si>
    <t>Прочие вспомогательные материалы НПО 3.1.6 (сч.20)</t>
  </si>
  <si>
    <t>Амортизация прямая нематериальных активов 4.2 НПО</t>
  </si>
  <si>
    <t>Обучение и аттестация персонала 5.10.1 (сч.25)</t>
  </si>
  <si>
    <t>Текущий ремонт произ.помещений  3.3.3</t>
  </si>
  <si>
    <t>Противопожарные меры (производство) 3.3.4</t>
  </si>
  <si>
    <t>Мебель,инвентарь, оборудование, не относимые к ОС 5.1.3 сч.25 (НПО)</t>
  </si>
  <si>
    <t>Транспортные и разгрузочные работы 3.8.6.1 НПО (сч 25)</t>
  </si>
  <si>
    <t>суточные 3.7.3 счет 25</t>
  </si>
  <si>
    <t>Проезд 3.7.2 счет 25</t>
  </si>
  <si>
    <t xml:space="preserve">гостиница 3.7.1 сч.25 </t>
  </si>
  <si>
    <t>Прочая обработка 2.2.4</t>
  </si>
  <si>
    <t>Собственная продукция прочая обработка 2.1.7.2</t>
  </si>
  <si>
    <t>Обучение и аттестация персонала 5.10.1 сч. 20 НПО</t>
  </si>
  <si>
    <t>Прочие произ.транспортные расходы 3.6.4</t>
  </si>
  <si>
    <t>Ремонт и ТО транспорта и спецтехники 3.6.2</t>
  </si>
  <si>
    <t>Командировочные расходы 3.7.4 сч.25</t>
  </si>
  <si>
    <t>2.4.2. Исправимый брак</t>
  </si>
  <si>
    <t>Технологические потери  2.4.1</t>
  </si>
  <si>
    <t>Заготовительная</t>
  </si>
  <si>
    <t>Координатно-расточная</t>
  </si>
  <si>
    <t>Слесарная 1</t>
  </si>
  <si>
    <t>Слесарная 2</t>
  </si>
  <si>
    <t>Термообработка</t>
  </si>
  <si>
    <t>Токарная 1</t>
  </si>
  <si>
    <t>Токарная ЧПУ 2</t>
  </si>
  <si>
    <t xml:space="preserve">Фрезерная </t>
  </si>
  <si>
    <t>2.1.8. Материальные возвратные затраты</t>
  </si>
  <si>
    <t>Стружка ч/м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</si>
</sst>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4"/>
      <name val="Arial"/>
    </font>
    <font>
      <sz val="12"/>
      <name val="Arial"/>
    </font>
    <font>
      <sz val="10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1" fillId="0" borderId="0" xfId="1"/>
    <xf numFmtId="0" fontId="2" fillId="0" borderId="0" xfId="1" applyNumberFormat="1" applyFont="1" applyAlignment="1">
      <alignment vertical="top" wrapText="1"/>
    </xf>
    <xf numFmtId="0" fontId="2" fillId="0" borderId="0" xfId="1" applyNumberFormat="1" applyFont="1" applyAlignment="1">
      <alignment horizontal="left" vertical="top" wrapText="1"/>
    </xf>
    <xf numFmtId="0" fontId="3" fillId="0" borderId="0" xfId="1" applyNumberFormat="1" applyFont="1" applyAlignment="1">
      <alignment vertical="top" wrapText="1"/>
    </xf>
    <xf numFmtId="0" fontId="3" fillId="0" borderId="0" xfId="1" applyNumberFormat="1" applyFont="1" applyAlignment="1">
      <alignment horizontal="left" vertical="top" wrapText="1"/>
    </xf>
    <xf numFmtId="0" fontId="4" fillId="2" borderId="1" xfId="1" applyNumberFormat="1" applyFont="1" applyFill="1" applyBorder="1" applyAlignment="1">
      <alignment vertical="top" wrapText="1"/>
    </xf>
    <xf numFmtId="0" fontId="4" fillId="2" borderId="2" xfId="1" applyNumberFormat="1" applyFont="1" applyFill="1" applyBorder="1" applyAlignment="1">
      <alignment vertical="top" wrapText="1"/>
    </xf>
    <xf numFmtId="0" fontId="4" fillId="2" borderId="1" xfId="1" applyNumberFormat="1" applyFont="1" applyFill="1" applyBorder="1" applyAlignment="1">
      <alignment vertical="top" wrapText="1"/>
    </xf>
    <xf numFmtId="0" fontId="4" fillId="2" borderId="3" xfId="1" applyNumberFormat="1" applyFont="1" applyFill="1" applyBorder="1" applyAlignment="1">
      <alignment vertical="top" wrapText="1"/>
    </xf>
    <xf numFmtId="0" fontId="4" fillId="2" borderId="1" xfId="1" applyNumberFormat="1" applyFont="1" applyFill="1" applyBorder="1" applyAlignment="1">
      <alignment vertical="top"/>
    </xf>
    <xf numFmtId="0" fontId="4" fillId="2" borderId="1" xfId="1" applyNumberFormat="1" applyFont="1" applyFill="1" applyBorder="1" applyAlignment="1">
      <alignment vertical="top"/>
    </xf>
    <xf numFmtId="4" fontId="4" fillId="2" borderId="1" xfId="1" applyNumberFormat="1" applyFont="1" applyFill="1" applyBorder="1" applyAlignment="1">
      <alignment horizontal="right" vertical="top"/>
    </xf>
    <xf numFmtId="2" fontId="4" fillId="2" borderId="1" xfId="1" applyNumberFormat="1" applyFont="1" applyFill="1" applyBorder="1" applyAlignment="1">
      <alignment horizontal="right" vertical="top"/>
    </xf>
    <xf numFmtId="0" fontId="5" fillId="3" borderId="1" xfId="1" applyNumberFormat="1" applyFont="1" applyFill="1" applyBorder="1" applyAlignment="1">
      <alignment vertical="top" wrapText="1"/>
    </xf>
    <xf numFmtId="0" fontId="5" fillId="3" borderId="1" xfId="1" applyNumberFormat="1" applyFont="1" applyFill="1" applyBorder="1" applyAlignment="1">
      <alignment vertical="top"/>
    </xf>
    <xf numFmtId="4" fontId="5" fillId="3" borderId="1" xfId="1" applyNumberFormat="1" applyFont="1" applyFill="1" applyBorder="1" applyAlignment="1">
      <alignment horizontal="right" vertical="top"/>
    </xf>
    <xf numFmtId="2" fontId="5" fillId="3" borderId="1" xfId="1" applyNumberFormat="1" applyFont="1" applyFill="1" applyBorder="1" applyAlignment="1">
      <alignment horizontal="right" vertical="top"/>
    </xf>
    <xf numFmtId="0" fontId="1" fillId="0" borderId="1" xfId="1" applyNumberFormat="1" applyFont="1" applyBorder="1" applyAlignment="1">
      <alignment vertical="top" wrapText="1" indent="2"/>
    </xf>
    <xf numFmtId="0" fontId="1" fillId="0" borderId="1" xfId="1" applyNumberFormat="1" applyFont="1" applyBorder="1" applyAlignment="1">
      <alignment vertical="top" wrapText="1"/>
    </xf>
    <xf numFmtId="164" fontId="1" fillId="0" borderId="1" xfId="1" applyNumberFormat="1" applyFont="1" applyBorder="1" applyAlignment="1">
      <alignment horizontal="right" vertical="top"/>
    </xf>
    <xf numFmtId="4" fontId="1" fillId="0" borderId="1" xfId="1" applyNumberFormat="1" applyFont="1" applyBorder="1" applyAlignment="1">
      <alignment horizontal="right" vertical="top"/>
    </xf>
    <xf numFmtId="2" fontId="1" fillId="0" borderId="1" xfId="1" applyNumberFormat="1" applyFont="1" applyBorder="1" applyAlignment="1">
      <alignment horizontal="right" vertical="top"/>
    </xf>
    <xf numFmtId="0" fontId="5" fillId="3" borderId="1" xfId="1" applyNumberFormat="1" applyFont="1" applyFill="1" applyBorder="1" applyAlignment="1">
      <alignment horizontal="right" vertical="top"/>
    </xf>
    <xf numFmtId="0" fontId="1" fillId="0" borderId="1" xfId="1" applyNumberFormat="1" applyFont="1" applyBorder="1" applyAlignment="1">
      <alignment horizontal="right" vertical="top"/>
    </xf>
    <xf numFmtId="0" fontId="2" fillId="0" borderId="0" xfId="2" applyNumberFormat="1" applyFont="1" applyAlignment="1">
      <alignment vertical="top" wrapText="1"/>
    </xf>
    <xf numFmtId="0" fontId="2" fillId="0" borderId="0" xfId="2" applyNumberFormat="1" applyFont="1" applyAlignment="1">
      <alignment horizontal="left" vertical="top" wrapText="1"/>
    </xf>
    <xf numFmtId="0" fontId="1" fillId="0" borderId="0" xfId="2"/>
    <xf numFmtId="0" fontId="3" fillId="0" borderId="0" xfId="2" applyNumberFormat="1" applyFont="1" applyAlignment="1">
      <alignment vertical="top" wrapText="1"/>
    </xf>
    <xf numFmtId="0" fontId="3" fillId="0" borderId="0" xfId="2" applyNumberFormat="1" applyFont="1" applyAlignment="1">
      <alignment horizontal="left" vertical="top" wrapText="1"/>
    </xf>
    <xf numFmtId="0" fontId="4" fillId="2" borderId="1" xfId="2" applyNumberFormat="1" applyFont="1" applyFill="1" applyBorder="1" applyAlignment="1">
      <alignment vertical="top" wrapText="1"/>
    </xf>
    <xf numFmtId="0" fontId="4" fillId="2" borderId="2" xfId="2" applyNumberFormat="1" applyFont="1" applyFill="1" applyBorder="1" applyAlignment="1">
      <alignment vertical="top" wrapText="1"/>
    </xf>
    <xf numFmtId="0" fontId="4" fillId="2" borderId="1" xfId="2" applyNumberFormat="1" applyFont="1" applyFill="1" applyBorder="1" applyAlignment="1">
      <alignment vertical="top" wrapText="1"/>
    </xf>
    <xf numFmtId="0" fontId="4" fillId="2" borderId="3" xfId="2" applyNumberFormat="1" applyFont="1" applyFill="1" applyBorder="1" applyAlignment="1">
      <alignment vertical="top" wrapText="1"/>
    </xf>
    <xf numFmtId="0" fontId="4" fillId="2" borderId="1" xfId="2" applyNumberFormat="1" applyFont="1" applyFill="1" applyBorder="1" applyAlignment="1">
      <alignment vertical="top"/>
    </xf>
    <xf numFmtId="0" fontId="4" fillId="2" borderId="1" xfId="2" applyNumberFormat="1" applyFont="1" applyFill="1" applyBorder="1" applyAlignment="1">
      <alignment vertical="top"/>
    </xf>
    <xf numFmtId="4" fontId="4" fillId="2" borderId="1" xfId="2" applyNumberFormat="1" applyFont="1" applyFill="1" applyBorder="1" applyAlignment="1">
      <alignment horizontal="right" vertical="top"/>
    </xf>
    <xf numFmtId="2" fontId="4" fillId="2" borderId="1" xfId="2" applyNumberFormat="1" applyFont="1" applyFill="1" applyBorder="1" applyAlignment="1">
      <alignment horizontal="right" vertical="top"/>
    </xf>
    <xf numFmtId="0" fontId="5" fillId="3" borderId="1" xfId="2" applyNumberFormat="1" applyFont="1" applyFill="1" applyBorder="1" applyAlignment="1">
      <alignment vertical="top" wrapText="1"/>
    </xf>
    <xf numFmtId="0" fontId="5" fillId="3" borderId="1" xfId="2" applyNumberFormat="1" applyFont="1" applyFill="1" applyBorder="1" applyAlignment="1">
      <alignment vertical="top"/>
    </xf>
    <xf numFmtId="4" fontId="5" fillId="3" borderId="1" xfId="2" applyNumberFormat="1" applyFont="1" applyFill="1" applyBorder="1" applyAlignment="1">
      <alignment horizontal="right" vertical="top"/>
    </xf>
    <xf numFmtId="2" fontId="5" fillId="3" borderId="1" xfId="2" applyNumberFormat="1" applyFont="1" applyFill="1" applyBorder="1" applyAlignment="1">
      <alignment horizontal="right" vertical="top"/>
    </xf>
    <xf numFmtId="0" fontId="1" fillId="0" borderId="1" xfId="2" applyNumberFormat="1" applyFont="1" applyBorder="1" applyAlignment="1">
      <alignment vertical="top" wrapText="1" indent="2"/>
    </xf>
    <xf numFmtId="0" fontId="1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right" vertical="top"/>
    </xf>
    <xf numFmtId="4" fontId="1" fillId="0" borderId="1" xfId="2" applyNumberFormat="1" applyFont="1" applyBorder="1" applyAlignment="1">
      <alignment horizontal="right" vertical="top"/>
    </xf>
    <xf numFmtId="2" fontId="1" fillId="0" borderId="1" xfId="2" applyNumberFormat="1" applyFont="1" applyBorder="1" applyAlignment="1">
      <alignment horizontal="right" vertical="top"/>
    </xf>
    <xf numFmtId="0" fontId="1" fillId="0" borderId="1" xfId="2" applyNumberFormat="1" applyFont="1" applyBorder="1" applyAlignment="1">
      <alignment horizontal="right" vertical="top"/>
    </xf>
    <xf numFmtId="0" fontId="5" fillId="3" borderId="1" xfId="2" applyNumberFormat="1" applyFont="1" applyFill="1" applyBorder="1" applyAlignment="1">
      <alignment horizontal="right" vertical="top"/>
    </xf>
    <xf numFmtId="165" fontId="1" fillId="0" borderId="1" xfId="2" applyNumberFormat="1" applyFont="1" applyBorder="1" applyAlignment="1">
      <alignment horizontal="right" vertical="top"/>
    </xf>
    <xf numFmtId="0" fontId="5" fillId="3" borderId="1" xfId="2" applyNumberFormat="1" applyFont="1" applyFill="1" applyBorder="1" applyAlignment="1">
      <alignment horizontal="right" vertical="top" wrapText="1"/>
    </xf>
    <xf numFmtId="0" fontId="1" fillId="0" borderId="1" xfId="2" applyNumberFormat="1" applyFont="1" applyBorder="1" applyAlignment="1">
      <alignment horizontal="right" vertical="top" wrapText="1" indent="2"/>
    </xf>
    <xf numFmtId="0" fontId="1" fillId="0" borderId="1" xfId="2" applyNumberFormat="1" applyFont="1" applyBorder="1" applyAlignment="1">
      <alignment horizontal="right" vertical="top" wrapText="1"/>
    </xf>
  </cellXfs>
  <cellStyles count="3">
    <cellStyle name="Обычный" xfId="0" builtinId="0"/>
    <cellStyle name="Обычный_Лист1" xfId="1"/>
    <cellStyle name="Обычный_текущий вид ПГП6.146.009 Кожух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>
      <selection activeCell="A6" sqref="A6:B6"/>
    </sheetView>
  </sheetViews>
  <sheetFormatPr defaultRowHeight="15" x14ac:dyDescent="0.25"/>
  <cols>
    <col min="1" max="1" width="28.140625" customWidth="1"/>
    <col min="2" max="2" width="21.71093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72" x14ac:dyDescent="0.25">
      <c r="A2" s="2" t="s">
        <v>0</v>
      </c>
      <c r="B2" s="3" t="s">
        <v>1</v>
      </c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4" t="s">
        <v>2</v>
      </c>
      <c r="B4" s="5" t="s">
        <v>3</v>
      </c>
      <c r="C4" s="1"/>
      <c r="D4" s="1"/>
      <c r="E4" s="1"/>
      <c r="F4" s="1"/>
      <c r="G4" s="1"/>
      <c r="H4" s="1"/>
    </row>
    <row r="5" spans="1:8" ht="45" x14ac:dyDescent="0.25">
      <c r="A5" s="4" t="s">
        <v>4</v>
      </c>
      <c r="B5" s="5" t="s">
        <v>5</v>
      </c>
      <c r="C5" s="1"/>
      <c r="D5" s="1"/>
      <c r="E5" s="1"/>
      <c r="F5" s="1"/>
      <c r="G5" s="1"/>
      <c r="H5" s="1"/>
    </row>
    <row r="6" spans="1:8" x14ac:dyDescent="0.25">
      <c r="A6" s="4" t="s">
        <v>6</v>
      </c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6" t="s">
        <v>7</v>
      </c>
      <c r="B8" s="6"/>
      <c r="C8" s="6"/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</row>
    <row r="9" spans="1:8" x14ac:dyDescent="0.25">
      <c r="A9" s="8" t="s">
        <v>13</v>
      </c>
      <c r="B9" s="8" t="s">
        <v>14</v>
      </c>
      <c r="C9" s="8" t="s">
        <v>15</v>
      </c>
      <c r="D9" s="9"/>
      <c r="E9" s="9"/>
      <c r="F9" s="9"/>
      <c r="G9" s="9"/>
      <c r="H9" s="9"/>
    </row>
    <row r="10" spans="1:8" x14ac:dyDescent="0.25">
      <c r="A10" s="10" t="s">
        <v>16</v>
      </c>
      <c r="B10" s="10"/>
      <c r="C10" s="10"/>
      <c r="D10" s="11"/>
      <c r="E10" s="12">
        <v>98693.99</v>
      </c>
      <c r="F10" s="11"/>
      <c r="G10" s="12">
        <v>98693.99</v>
      </c>
      <c r="H10" s="13">
        <v>100</v>
      </c>
    </row>
    <row r="11" spans="1:8" x14ac:dyDescent="0.25">
      <c r="A11" s="14" t="s">
        <v>17</v>
      </c>
      <c r="B11" s="14"/>
      <c r="C11" s="14"/>
      <c r="D11" s="15"/>
      <c r="E11" s="16">
        <v>46227.37</v>
      </c>
      <c r="F11" s="15"/>
      <c r="G11" s="16">
        <v>46227.37</v>
      </c>
      <c r="H11" s="17">
        <v>46.84</v>
      </c>
    </row>
    <row r="12" spans="1:8" ht="45" x14ac:dyDescent="0.25">
      <c r="A12" s="18" t="s">
        <v>18</v>
      </c>
      <c r="B12" s="19" t="s">
        <v>19</v>
      </c>
      <c r="C12" s="19" t="s">
        <v>20</v>
      </c>
      <c r="D12" s="20">
        <v>0.85799999999999998</v>
      </c>
      <c r="E12" s="21">
        <v>39573.82</v>
      </c>
      <c r="F12" s="20">
        <v>0.85799999999999998</v>
      </c>
      <c r="G12" s="21">
        <v>39573.82</v>
      </c>
      <c r="H12" s="22">
        <v>40.1</v>
      </c>
    </row>
    <row r="13" spans="1:8" ht="45" x14ac:dyDescent="0.25">
      <c r="A13" s="18" t="s">
        <v>18</v>
      </c>
      <c r="B13" s="19" t="s">
        <v>21</v>
      </c>
      <c r="C13" s="19" t="s">
        <v>20</v>
      </c>
      <c r="D13" s="20">
        <v>0.14299999999999999</v>
      </c>
      <c r="E13" s="21">
        <v>6653.55</v>
      </c>
      <c r="F13" s="20">
        <v>0.14299999999999999</v>
      </c>
      <c r="G13" s="21">
        <v>6653.55</v>
      </c>
      <c r="H13" s="22">
        <v>6.74</v>
      </c>
    </row>
    <row r="14" spans="1:8" x14ac:dyDescent="0.25">
      <c r="A14" s="14" t="s">
        <v>22</v>
      </c>
      <c r="B14" s="14"/>
      <c r="C14" s="14"/>
      <c r="D14" s="15"/>
      <c r="E14" s="16">
        <v>38173.25</v>
      </c>
      <c r="F14" s="15"/>
      <c r="G14" s="16">
        <v>38173.25</v>
      </c>
      <c r="H14" s="17">
        <v>38.68</v>
      </c>
    </row>
    <row r="15" spans="1:8" x14ac:dyDescent="0.25">
      <c r="A15" s="18" t="s">
        <v>23</v>
      </c>
      <c r="B15" s="19" t="s">
        <v>24</v>
      </c>
      <c r="C15" s="19" t="s">
        <v>20</v>
      </c>
      <c r="D15" s="20">
        <v>0.85799999999999998</v>
      </c>
      <c r="E15" s="21">
        <v>11076.53</v>
      </c>
      <c r="F15" s="20">
        <v>0.85799999999999998</v>
      </c>
      <c r="G15" s="21">
        <v>11076.53</v>
      </c>
      <c r="H15" s="22">
        <v>11.22</v>
      </c>
    </row>
    <row r="16" spans="1:8" x14ac:dyDescent="0.25">
      <c r="A16" s="18" t="s">
        <v>25</v>
      </c>
      <c r="B16" s="19" t="s">
        <v>26</v>
      </c>
      <c r="C16" s="19" t="s">
        <v>20</v>
      </c>
      <c r="D16" s="20">
        <v>1</v>
      </c>
      <c r="E16" s="21">
        <v>4764.3900000000003</v>
      </c>
      <c r="F16" s="20">
        <v>1</v>
      </c>
      <c r="G16" s="21">
        <v>4764.3900000000003</v>
      </c>
      <c r="H16" s="22">
        <v>4.83</v>
      </c>
    </row>
    <row r="17" spans="1:8" x14ac:dyDescent="0.25">
      <c r="A17" s="18" t="s">
        <v>27</v>
      </c>
      <c r="B17" s="19" t="s">
        <v>28</v>
      </c>
      <c r="C17" s="19" t="s">
        <v>20</v>
      </c>
      <c r="D17" s="20">
        <v>2</v>
      </c>
      <c r="E17" s="21">
        <v>4016.63</v>
      </c>
      <c r="F17" s="20">
        <v>2</v>
      </c>
      <c r="G17" s="21">
        <v>4016.63</v>
      </c>
      <c r="H17" s="22">
        <v>4.07</v>
      </c>
    </row>
    <row r="18" spans="1:8" x14ac:dyDescent="0.25">
      <c r="A18" s="18" t="s">
        <v>29</v>
      </c>
      <c r="B18" s="19" t="s">
        <v>30</v>
      </c>
      <c r="C18" s="19" t="s">
        <v>20</v>
      </c>
      <c r="D18" s="20">
        <v>1</v>
      </c>
      <c r="E18" s="21">
        <v>3527.51</v>
      </c>
      <c r="F18" s="20">
        <v>1</v>
      </c>
      <c r="G18" s="21">
        <v>3527.51</v>
      </c>
      <c r="H18" s="22">
        <v>3.57</v>
      </c>
    </row>
    <row r="19" spans="1:8" x14ac:dyDescent="0.25">
      <c r="A19" s="18" t="s">
        <v>31</v>
      </c>
      <c r="B19" s="19" t="s">
        <v>32</v>
      </c>
      <c r="C19" s="19" t="s">
        <v>20</v>
      </c>
      <c r="D19" s="20">
        <v>1</v>
      </c>
      <c r="E19" s="21">
        <v>2670.09</v>
      </c>
      <c r="F19" s="20">
        <v>1</v>
      </c>
      <c r="G19" s="21">
        <v>2670.09</v>
      </c>
      <c r="H19" s="22">
        <v>2.71</v>
      </c>
    </row>
    <row r="20" spans="1:8" x14ac:dyDescent="0.25">
      <c r="A20" s="18" t="s">
        <v>33</v>
      </c>
      <c r="B20" s="19" t="s">
        <v>34</v>
      </c>
      <c r="C20" s="19" t="s">
        <v>20</v>
      </c>
      <c r="D20" s="20">
        <v>1</v>
      </c>
      <c r="E20" s="21">
        <v>2359.16</v>
      </c>
      <c r="F20" s="20">
        <v>1</v>
      </c>
      <c r="G20" s="21">
        <v>2359.16</v>
      </c>
      <c r="H20" s="22">
        <v>2.39</v>
      </c>
    </row>
    <row r="21" spans="1:8" x14ac:dyDescent="0.25">
      <c r="A21" s="18" t="s">
        <v>35</v>
      </c>
      <c r="B21" s="19" t="s">
        <v>36</v>
      </c>
      <c r="C21" s="19" t="s">
        <v>20</v>
      </c>
      <c r="D21" s="20">
        <v>1</v>
      </c>
      <c r="E21" s="21">
        <v>1990.64</v>
      </c>
      <c r="F21" s="20">
        <v>1</v>
      </c>
      <c r="G21" s="21">
        <v>1990.64</v>
      </c>
      <c r="H21" s="22">
        <v>2.02</v>
      </c>
    </row>
    <row r="22" spans="1:8" ht="22.5" x14ac:dyDescent="0.25">
      <c r="A22" s="18" t="s">
        <v>37</v>
      </c>
      <c r="B22" s="19" t="s">
        <v>38</v>
      </c>
      <c r="C22" s="19" t="s">
        <v>20</v>
      </c>
      <c r="D22" s="20">
        <v>1</v>
      </c>
      <c r="E22" s="21">
        <v>1884.76</v>
      </c>
      <c r="F22" s="20">
        <v>1</v>
      </c>
      <c r="G22" s="21">
        <v>1884.76</v>
      </c>
      <c r="H22" s="22">
        <v>1.91</v>
      </c>
    </row>
    <row r="23" spans="1:8" x14ac:dyDescent="0.25">
      <c r="A23" s="18" t="s">
        <v>23</v>
      </c>
      <c r="B23" s="19" t="s">
        <v>39</v>
      </c>
      <c r="C23" s="19" t="s">
        <v>20</v>
      </c>
      <c r="D23" s="20">
        <v>0.14299999999999999</v>
      </c>
      <c r="E23" s="21">
        <v>1846.09</v>
      </c>
      <c r="F23" s="20">
        <v>0.14299999999999999</v>
      </c>
      <c r="G23" s="21">
        <v>1846.09</v>
      </c>
      <c r="H23" s="22">
        <v>1.87</v>
      </c>
    </row>
    <row r="24" spans="1:8" x14ac:dyDescent="0.25">
      <c r="A24" s="18" t="s">
        <v>40</v>
      </c>
      <c r="B24" s="19" t="s">
        <v>41</v>
      </c>
      <c r="C24" s="19" t="s">
        <v>20</v>
      </c>
      <c r="D24" s="20">
        <v>1</v>
      </c>
      <c r="E24" s="21">
        <v>1391.81</v>
      </c>
      <c r="F24" s="20">
        <v>1</v>
      </c>
      <c r="G24" s="21">
        <v>1391.81</v>
      </c>
      <c r="H24" s="22">
        <v>1.41</v>
      </c>
    </row>
    <row r="25" spans="1:8" x14ac:dyDescent="0.25">
      <c r="A25" s="18" t="s">
        <v>42</v>
      </c>
      <c r="B25" s="19" t="s">
        <v>43</v>
      </c>
      <c r="C25" s="19" t="s">
        <v>20</v>
      </c>
      <c r="D25" s="20">
        <v>1</v>
      </c>
      <c r="E25" s="21">
        <v>1323.99</v>
      </c>
      <c r="F25" s="20">
        <v>1</v>
      </c>
      <c r="G25" s="21">
        <v>1323.99</v>
      </c>
      <c r="H25" s="22">
        <v>1.34</v>
      </c>
    </row>
    <row r="26" spans="1:8" x14ac:dyDescent="0.25">
      <c r="A26" s="18" t="s">
        <v>44</v>
      </c>
      <c r="B26" s="19" t="s">
        <v>45</v>
      </c>
      <c r="C26" s="19" t="s">
        <v>20</v>
      </c>
      <c r="D26" s="20">
        <v>1</v>
      </c>
      <c r="E26" s="22">
        <v>880.35</v>
      </c>
      <c r="F26" s="20">
        <v>1</v>
      </c>
      <c r="G26" s="22">
        <v>880.35</v>
      </c>
      <c r="H26" s="22">
        <v>0.89</v>
      </c>
    </row>
    <row r="27" spans="1:8" ht="33.75" x14ac:dyDescent="0.25">
      <c r="A27" s="18" t="s">
        <v>46</v>
      </c>
      <c r="B27" s="19" t="s">
        <v>47</v>
      </c>
      <c r="C27" s="19" t="s">
        <v>20</v>
      </c>
      <c r="D27" s="20">
        <v>1</v>
      </c>
      <c r="E27" s="22">
        <v>295.14999999999998</v>
      </c>
      <c r="F27" s="20">
        <v>1</v>
      </c>
      <c r="G27" s="22">
        <v>295.14999999999998</v>
      </c>
      <c r="H27" s="22">
        <v>0.3</v>
      </c>
    </row>
    <row r="28" spans="1:8" x14ac:dyDescent="0.25">
      <c r="A28" s="18" t="s">
        <v>48</v>
      </c>
      <c r="B28" s="19" t="s">
        <v>49</v>
      </c>
      <c r="C28" s="19" t="s">
        <v>20</v>
      </c>
      <c r="D28" s="20">
        <v>1</v>
      </c>
      <c r="E28" s="22">
        <v>118.23</v>
      </c>
      <c r="F28" s="20">
        <v>1</v>
      </c>
      <c r="G28" s="22">
        <v>118.23</v>
      </c>
      <c r="H28" s="22">
        <v>0.12</v>
      </c>
    </row>
    <row r="29" spans="1:8" x14ac:dyDescent="0.25">
      <c r="A29" s="18" t="s">
        <v>50</v>
      </c>
      <c r="B29" s="19" t="s">
        <v>51</v>
      </c>
      <c r="C29" s="19" t="s">
        <v>20</v>
      </c>
      <c r="D29" s="20">
        <v>1</v>
      </c>
      <c r="E29" s="22">
        <v>19.899999999999999</v>
      </c>
      <c r="F29" s="20">
        <v>1</v>
      </c>
      <c r="G29" s="22">
        <v>19.899999999999999</v>
      </c>
      <c r="H29" s="22">
        <v>0.02</v>
      </c>
    </row>
    <row r="30" spans="1:8" x14ac:dyDescent="0.25">
      <c r="A30" s="18" t="s">
        <v>52</v>
      </c>
      <c r="B30" s="19" t="s">
        <v>53</v>
      </c>
      <c r="C30" s="19" t="s">
        <v>20</v>
      </c>
      <c r="D30" s="20">
        <v>1</v>
      </c>
      <c r="E30" s="22">
        <v>5.23</v>
      </c>
      <c r="F30" s="20">
        <v>1</v>
      </c>
      <c r="G30" s="22">
        <v>5.23</v>
      </c>
      <c r="H30" s="22">
        <v>0.01</v>
      </c>
    </row>
    <row r="31" spans="1:8" x14ac:dyDescent="0.25">
      <c r="A31" s="18" t="s">
        <v>54</v>
      </c>
      <c r="B31" s="19" t="s">
        <v>55</v>
      </c>
      <c r="C31" s="19" t="s">
        <v>20</v>
      </c>
      <c r="D31" s="20">
        <v>1</v>
      </c>
      <c r="E31" s="22">
        <v>2.79</v>
      </c>
      <c r="F31" s="20">
        <v>1</v>
      </c>
      <c r="G31" s="22">
        <v>2.79</v>
      </c>
      <c r="H31" s="22">
        <v>0</v>
      </c>
    </row>
    <row r="32" spans="1:8" x14ac:dyDescent="0.25">
      <c r="A32" s="14" t="s">
        <v>56</v>
      </c>
      <c r="B32" s="14"/>
      <c r="C32" s="14"/>
      <c r="D32" s="15"/>
      <c r="E32" s="16">
        <v>7166.73</v>
      </c>
      <c r="F32" s="15"/>
      <c r="G32" s="16">
        <v>7166.73</v>
      </c>
      <c r="H32" s="17">
        <v>7.26</v>
      </c>
    </row>
    <row r="33" spans="1:8" x14ac:dyDescent="0.25">
      <c r="A33" s="18" t="s">
        <v>57</v>
      </c>
      <c r="B33" s="19"/>
      <c r="C33" s="19" t="s">
        <v>20</v>
      </c>
      <c r="D33" s="20">
        <v>0.71499999999999997</v>
      </c>
      <c r="E33" s="21">
        <v>5019.3</v>
      </c>
      <c r="F33" s="20">
        <v>0.71499999999999997</v>
      </c>
      <c r="G33" s="21">
        <v>5019.3</v>
      </c>
      <c r="H33" s="22">
        <v>5.09</v>
      </c>
    </row>
    <row r="34" spans="1:8" x14ac:dyDescent="0.25">
      <c r="A34" s="18" t="s">
        <v>58</v>
      </c>
      <c r="B34" s="19"/>
      <c r="C34" s="19" t="s">
        <v>20</v>
      </c>
      <c r="D34" s="20">
        <v>0.28599999999999998</v>
      </c>
      <c r="E34" s="21">
        <v>1701.7</v>
      </c>
      <c r="F34" s="20">
        <v>0.28599999999999998</v>
      </c>
      <c r="G34" s="21">
        <v>1701.7</v>
      </c>
      <c r="H34" s="22">
        <v>1.72</v>
      </c>
    </row>
    <row r="35" spans="1:8" x14ac:dyDescent="0.25">
      <c r="A35" s="18" t="s">
        <v>59</v>
      </c>
      <c r="B35" s="19"/>
      <c r="C35" s="19" t="s">
        <v>20</v>
      </c>
      <c r="D35" s="20">
        <v>11.429</v>
      </c>
      <c r="E35" s="22">
        <v>445.73</v>
      </c>
      <c r="F35" s="20">
        <v>11.429</v>
      </c>
      <c r="G35" s="22">
        <v>445.73</v>
      </c>
      <c r="H35" s="22">
        <v>0.45</v>
      </c>
    </row>
    <row r="36" spans="1:8" x14ac:dyDescent="0.25">
      <c r="A36" s="14" t="s">
        <v>60</v>
      </c>
      <c r="B36" s="14"/>
      <c r="C36" s="14"/>
      <c r="D36" s="15"/>
      <c r="E36" s="16">
        <v>6689.66</v>
      </c>
      <c r="F36" s="15"/>
      <c r="G36" s="16">
        <v>6689.66</v>
      </c>
      <c r="H36" s="17">
        <v>6.78</v>
      </c>
    </row>
    <row r="37" spans="1:8" x14ac:dyDescent="0.25">
      <c r="A37" s="18" t="s">
        <v>61</v>
      </c>
      <c r="B37" s="19" t="s">
        <v>62</v>
      </c>
      <c r="C37" s="19" t="s">
        <v>20</v>
      </c>
      <c r="D37" s="20">
        <v>1</v>
      </c>
      <c r="E37" s="21">
        <v>4984.54</v>
      </c>
      <c r="F37" s="20">
        <v>1</v>
      </c>
      <c r="G37" s="21">
        <v>4984.54</v>
      </c>
      <c r="H37" s="22">
        <v>5.05</v>
      </c>
    </row>
    <row r="38" spans="1:8" ht="33.75" x14ac:dyDescent="0.25">
      <c r="A38" s="18" t="s">
        <v>63</v>
      </c>
      <c r="B38" s="19"/>
      <c r="C38" s="19" t="s">
        <v>20</v>
      </c>
      <c r="D38" s="20">
        <v>4</v>
      </c>
      <c r="E38" s="22">
        <v>566.45000000000005</v>
      </c>
      <c r="F38" s="20">
        <v>4</v>
      </c>
      <c r="G38" s="22">
        <v>566.45000000000005</v>
      </c>
      <c r="H38" s="22">
        <v>0.56999999999999995</v>
      </c>
    </row>
    <row r="39" spans="1:8" ht="22.5" x14ac:dyDescent="0.25">
      <c r="A39" s="18" t="s">
        <v>64</v>
      </c>
      <c r="B39" s="19"/>
      <c r="C39" s="19" t="s">
        <v>20</v>
      </c>
      <c r="D39" s="20">
        <v>1</v>
      </c>
      <c r="E39" s="22">
        <v>312.7</v>
      </c>
      <c r="F39" s="20">
        <v>1</v>
      </c>
      <c r="G39" s="22">
        <v>312.7</v>
      </c>
      <c r="H39" s="22">
        <v>0.32</v>
      </c>
    </row>
    <row r="40" spans="1:8" ht="22.5" x14ac:dyDescent="0.25">
      <c r="A40" s="18" t="s">
        <v>65</v>
      </c>
      <c r="B40" s="19"/>
      <c r="C40" s="19" t="s">
        <v>20</v>
      </c>
      <c r="D40" s="20">
        <v>1</v>
      </c>
      <c r="E40" s="22">
        <v>307.72000000000003</v>
      </c>
      <c r="F40" s="20">
        <v>1</v>
      </c>
      <c r="G40" s="22">
        <v>307.72000000000003</v>
      </c>
      <c r="H40" s="22">
        <v>0.31</v>
      </c>
    </row>
    <row r="41" spans="1:8" x14ac:dyDescent="0.25">
      <c r="A41" s="18" t="s">
        <v>66</v>
      </c>
      <c r="B41" s="19"/>
      <c r="C41" s="19" t="s">
        <v>20</v>
      </c>
      <c r="D41" s="20">
        <v>12</v>
      </c>
      <c r="E41" s="22">
        <v>141.74</v>
      </c>
      <c r="F41" s="20">
        <v>12</v>
      </c>
      <c r="G41" s="22">
        <v>141.74</v>
      </c>
      <c r="H41" s="22">
        <v>0.14000000000000001</v>
      </c>
    </row>
    <row r="42" spans="1:8" x14ac:dyDescent="0.25">
      <c r="A42" s="18" t="s">
        <v>67</v>
      </c>
      <c r="B42" s="19" t="s">
        <v>68</v>
      </c>
      <c r="C42" s="19" t="s">
        <v>20</v>
      </c>
      <c r="D42" s="20">
        <v>16</v>
      </c>
      <c r="E42" s="22">
        <v>124.72</v>
      </c>
      <c r="F42" s="20">
        <v>16</v>
      </c>
      <c r="G42" s="22">
        <v>124.72</v>
      </c>
      <c r="H42" s="22">
        <v>0.13</v>
      </c>
    </row>
    <row r="43" spans="1:8" x14ac:dyDescent="0.25">
      <c r="A43" s="18" t="s">
        <v>69</v>
      </c>
      <c r="B43" s="19"/>
      <c r="C43" s="19" t="s">
        <v>20</v>
      </c>
      <c r="D43" s="20">
        <v>10</v>
      </c>
      <c r="E43" s="22">
        <v>110.93</v>
      </c>
      <c r="F43" s="20">
        <v>10</v>
      </c>
      <c r="G43" s="22">
        <v>110.93</v>
      </c>
      <c r="H43" s="22">
        <v>0.11</v>
      </c>
    </row>
    <row r="44" spans="1:8" x14ac:dyDescent="0.25">
      <c r="A44" s="18" t="s">
        <v>70</v>
      </c>
      <c r="B44" s="19"/>
      <c r="C44" s="19" t="s">
        <v>20</v>
      </c>
      <c r="D44" s="20">
        <v>4</v>
      </c>
      <c r="E44" s="22">
        <v>83.06</v>
      </c>
      <c r="F44" s="20">
        <v>4</v>
      </c>
      <c r="G44" s="22">
        <v>83.06</v>
      </c>
      <c r="H44" s="22">
        <v>0.08</v>
      </c>
    </row>
    <row r="45" spans="1:8" x14ac:dyDescent="0.25">
      <c r="A45" s="18" t="s">
        <v>71</v>
      </c>
      <c r="B45" s="19"/>
      <c r="C45" s="19" t="s">
        <v>20</v>
      </c>
      <c r="D45" s="20">
        <v>2</v>
      </c>
      <c r="E45" s="22">
        <v>30.24</v>
      </c>
      <c r="F45" s="20">
        <v>2</v>
      </c>
      <c r="G45" s="22">
        <v>30.24</v>
      </c>
      <c r="H45" s="22">
        <v>0.03</v>
      </c>
    </row>
    <row r="46" spans="1:8" ht="22.5" x14ac:dyDescent="0.25">
      <c r="A46" s="18" t="s">
        <v>72</v>
      </c>
      <c r="B46" s="19"/>
      <c r="C46" s="19" t="s">
        <v>20</v>
      </c>
      <c r="D46" s="20">
        <v>24</v>
      </c>
      <c r="E46" s="22">
        <v>18.309999999999999</v>
      </c>
      <c r="F46" s="20">
        <v>24</v>
      </c>
      <c r="G46" s="22">
        <v>18.309999999999999</v>
      </c>
      <c r="H46" s="22">
        <v>0.02</v>
      </c>
    </row>
    <row r="47" spans="1:8" x14ac:dyDescent="0.25">
      <c r="A47" s="18" t="s">
        <v>73</v>
      </c>
      <c r="B47" s="19"/>
      <c r="C47" s="19" t="s">
        <v>20</v>
      </c>
      <c r="D47" s="20">
        <v>2</v>
      </c>
      <c r="E47" s="22">
        <v>6.71</v>
      </c>
      <c r="F47" s="20">
        <v>2</v>
      </c>
      <c r="G47" s="22">
        <v>6.71</v>
      </c>
      <c r="H47" s="22">
        <v>0.01</v>
      </c>
    </row>
    <row r="48" spans="1:8" x14ac:dyDescent="0.25">
      <c r="A48" s="18" t="s">
        <v>74</v>
      </c>
      <c r="B48" s="19"/>
      <c r="C48" s="19" t="s">
        <v>20</v>
      </c>
      <c r="D48" s="20">
        <v>2</v>
      </c>
      <c r="E48" s="22">
        <v>2.54</v>
      </c>
      <c r="F48" s="20">
        <v>2</v>
      </c>
      <c r="G48" s="22">
        <v>2.54</v>
      </c>
      <c r="H48" s="22">
        <v>0</v>
      </c>
    </row>
    <row r="49" spans="1:8" x14ac:dyDescent="0.25">
      <c r="A49" s="14" t="s">
        <v>75</v>
      </c>
      <c r="B49" s="14"/>
      <c r="C49" s="14"/>
      <c r="D49" s="15"/>
      <c r="E49" s="17">
        <v>436.98</v>
      </c>
      <c r="F49" s="15"/>
      <c r="G49" s="17">
        <v>436.98</v>
      </c>
      <c r="H49" s="17">
        <v>0.44</v>
      </c>
    </row>
    <row r="50" spans="1:8" ht="22.5" x14ac:dyDescent="0.25">
      <c r="A50" s="18" t="s">
        <v>76</v>
      </c>
      <c r="B50" s="19"/>
      <c r="C50" s="19" t="s">
        <v>20</v>
      </c>
      <c r="D50" s="20">
        <v>12</v>
      </c>
      <c r="E50" s="22">
        <v>125.64</v>
      </c>
      <c r="F50" s="20">
        <v>12</v>
      </c>
      <c r="G50" s="22">
        <v>125.64</v>
      </c>
      <c r="H50" s="22">
        <v>0.13</v>
      </c>
    </row>
    <row r="51" spans="1:8" x14ac:dyDescent="0.25">
      <c r="A51" s="18" t="s">
        <v>77</v>
      </c>
      <c r="B51" s="19"/>
      <c r="C51" s="19" t="s">
        <v>78</v>
      </c>
      <c r="D51" s="20">
        <v>8.9999999999999993E-3</v>
      </c>
      <c r="E51" s="22">
        <v>100.94</v>
      </c>
      <c r="F51" s="20">
        <v>8.9999999999999993E-3</v>
      </c>
      <c r="G51" s="22">
        <v>100.94</v>
      </c>
      <c r="H51" s="22">
        <v>0.1</v>
      </c>
    </row>
    <row r="52" spans="1:8" x14ac:dyDescent="0.25">
      <c r="A52" s="18" t="s">
        <v>79</v>
      </c>
      <c r="B52" s="19"/>
      <c r="C52" s="19" t="s">
        <v>78</v>
      </c>
      <c r="D52" s="20">
        <v>0.28399999999999997</v>
      </c>
      <c r="E52" s="22">
        <v>60.59</v>
      </c>
      <c r="F52" s="20">
        <v>0.28399999999999997</v>
      </c>
      <c r="G52" s="22">
        <v>60.59</v>
      </c>
      <c r="H52" s="22">
        <v>0.06</v>
      </c>
    </row>
    <row r="53" spans="1:8" x14ac:dyDescent="0.25">
      <c r="A53" s="18" t="s">
        <v>80</v>
      </c>
      <c r="B53" s="19"/>
      <c r="C53" s="19" t="s">
        <v>78</v>
      </c>
      <c r="D53" s="20">
        <v>0.5</v>
      </c>
      <c r="E53" s="22">
        <v>36.159999999999997</v>
      </c>
      <c r="F53" s="20">
        <v>0.5</v>
      </c>
      <c r="G53" s="22">
        <v>36.159999999999997</v>
      </c>
      <c r="H53" s="22">
        <v>0.04</v>
      </c>
    </row>
    <row r="54" spans="1:8" x14ac:dyDescent="0.25">
      <c r="A54" s="18" t="s">
        <v>81</v>
      </c>
      <c r="B54" s="19"/>
      <c r="C54" s="19" t="s">
        <v>82</v>
      </c>
      <c r="D54" s="20">
        <v>5.73</v>
      </c>
      <c r="E54" s="22">
        <v>33.74</v>
      </c>
      <c r="F54" s="20">
        <v>5.73</v>
      </c>
      <c r="G54" s="22">
        <v>33.74</v>
      </c>
      <c r="H54" s="22">
        <v>0.03</v>
      </c>
    </row>
    <row r="55" spans="1:8" x14ac:dyDescent="0.25">
      <c r="A55" s="18" t="s">
        <v>83</v>
      </c>
      <c r="B55" s="19"/>
      <c r="C55" s="19" t="s">
        <v>82</v>
      </c>
      <c r="D55" s="20">
        <v>4</v>
      </c>
      <c r="E55" s="22">
        <v>24.46</v>
      </c>
      <c r="F55" s="20">
        <v>4</v>
      </c>
      <c r="G55" s="22">
        <v>24.46</v>
      </c>
      <c r="H55" s="22">
        <v>0.02</v>
      </c>
    </row>
    <row r="56" spans="1:8" x14ac:dyDescent="0.25">
      <c r="A56" s="18" t="s">
        <v>84</v>
      </c>
      <c r="B56" s="19"/>
      <c r="C56" s="19" t="s">
        <v>78</v>
      </c>
      <c r="D56" s="20">
        <v>1.7999999999999999E-2</v>
      </c>
      <c r="E56" s="22">
        <v>12.05</v>
      </c>
      <c r="F56" s="20">
        <v>1.7999999999999999E-2</v>
      </c>
      <c r="G56" s="22">
        <v>12.05</v>
      </c>
      <c r="H56" s="22">
        <v>0.01</v>
      </c>
    </row>
    <row r="57" spans="1:8" ht="22.5" x14ac:dyDescent="0.25">
      <c r="A57" s="18" t="s">
        <v>85</v>
      </c>
      <c r="B57" s="19"/>
      <c r="C57" s="19" t="s">
        <v>20</v>
      </c>
      <c r="D57" s="20">
        <v>72</v>
      </c>
      <c r="E57" s="22">
        <v>10.01</v>
      </c>
      <c r="F57" s="20">
        <v>72</v>
      </c>
      <c r="G57" s="22">
        <v>10.01</v>
      </c>
      <c r="H57" s="22">
        <v>0.01</v>
      </c>
    </row>
    <row r="58" spans="1:8" ht="22.5" x14ac:dyDescent="0.25">
      <c r="A58" s="18" t="s">
        <v>86</v>
      </c>
      <c r="B58" s="19"/>
      <c r="C58" s="19" t="s">
        <v>87</v>
      </c>
      <c r="D58" s="20">
        <v>0.15</v>
      </c>
      <c r="E58" s="22">
        <v>8.41</v>
      </c>
      <c r="F58" s="20">
        <v>0.15</v>
      </c>
      <c r="G58" s="22">
        <v>8.41</v>
      </c>
      <c r="H58" s="22">
        <v>0.01</v>
      </c>
    </row>
    <row r="59" spans="1:8" x14ac:dyDescent="0.25">
      <c r="A59" s="18" t="s">
        <v>88</v>
      </c>
      <c r="B59" s="19"/>
      <c r="C59" s="19" t="s">
        <v>20</v>
      </c>
      <c r="D59" s="20">
        <v>0.7</v>
      </c>
      <c r="E59" s="22">
        <v>5.19</v>
      </c>
      <c r="F59" s="20">
        <v>0.7</v>
      </c>
      <c r="G59" s="22">
        <v>5.19</v>
      </c>
      <c r="H59" s="22">
        <v>0.01</v>
      </c>
    </row>
    <row r="60" spans="1:8" x14ac:dyDescent="0.25">
      <c r="A60" s="18" t="s">
        <v>89</v>
      </c>
      <c r="B60" s="19"/>
      <c r="C60" s="19" t="s">
        <v>20</v>
      </c>
      <c r="D60" s="20">
        <v>0.5</v>
      </c>
      <c r="E60" s="22">
        <v>3.56</v>
      </c>
      <c r="F60" s="20">
        <v>0.5</v>
      </c>
      <c r="G60" s="22">
        <v>3.56</v>
      </c>
      <c r="H60" s="22">
        <v>0</v>
      </c>
    </row>
    <row r="61" spans="1:8" x14ac:dyDescent="0.25">
      <c r="A61" s="18" t="s">
        <v>90</v>
      </c>
      <c r="B61" s="19"/>
      <c r="C61" s="19" t="s">
        <v>82</v>
      </c>
      <c r="D61" s="20">
        <v>3</v>
      </c>
      <c r="E61" s="22">
        <v>3.43</v>
      </c>
      <c r="F61" s="20">
        <v>3</v>
      </c>
      <c r="G61" s="22">
        <v>3.43</v>
      </c>
      <c r="H61" s="22">
        <v>0</v>
      </c>
    </row>
    <row r="62" spans="1:8" x14ac:dyDescent="0.25">
      <c r="A62" s="18" t="s">
        <v>91</v>
      </c>
      <c r="B62" s="19"/>
      <c r="C62" s="19" t="s">
        <v>78</v>
      </c>
      <c r="D62" s="20">
        <v>0.08</v>
      </c>
      <c r="E62" s="22">
        <v>3.29</v>
      </c>
      <c r="F62" s="20">
        <v>0.08</v>
      </c>
      <c r="G62" s="22">
        <v>3.29</v>
      </c>
      <c r="H62" s="22">
        <v>0</v>
      </c>
    </row>
    <row r="63" spans="1:8" x14ac:dyDescent="0.25">
      <c r="A63" s="18" t="s">
        <v>92</v>
      </c>
      <c r="B63" s="19"/>
      <c r="C63" s="19" t="s">
        <v>20</v>
      </c>
      <c r="D63" s="20">
        <v>2</v>
      </c>
      <c r="E63" s="22">
        <v>2.72</v>
      </c>
      <c r="F63" s="20">
        <v>2</v>
      </c>
      <c r="G63" s="22">
        <v>2.72</v>
      </c>
      <c r="H63" s="22">
        <v>0</v>
      </c>
    </row>
    <row r="64" spans="1:8" x14ac:dyDescent="0.25">
      <c r="A64" s="18" t="s">
        <v>93</v>
      </c>
      <c r="B64" s="19"/>
      <c r="C64" s="19" t="s">
        <v>87</v>
      </c>
      <c r="D64" s="20">
        <v>2.5000000000000001E-2</v>
      </c>
      <c r="E64" s="22">
        <v>2.68</v>
      </c>
      <c r="F64" s="20">
        <v>2.5000000000000001E-2</v>
      </c>
      <c r="G64" s="22">
        <v>2.68</v>
      </c>
      <c r="H64" s="22">
        <v>0</v>
      </c>
    </row>
    <row r="65" spans="1:8" x14ac:dyDescent="0.25">
      <c r="A65" s="18" t="s">
        <v>94</v>
      </c>
      <c r="B65" s="19"/>
      <c r="C65" s="19" t="s">
        <v>20</v>
      </c>
      <c r="D65" s="20">
        <v>4</v>
      </c>
      <c r="E65" s="22">
        <v>1.44</v>
      </c>
      <c r="F65" s="20">
        <v>4</v>
      </c>
      <c r="G65" s="22">
        <v>1.44</v>
      </c>
      <c r="H65" s="22">
        <v>0</v>
      </c>
    </row>
    <row r="66" spans="1:8" x14ac:dyDescent="0.25">
      <c r="A66" s="18" t="s">
        <v>95</v>
      </c>
      <c r="B66" s="19"/>
      <c r="C66" s="19" t="s">
        <v>82</v>
      </c>
      <c r="D66" s="20">
        <v>1</v>
      </c>
      <c r="E66" s="22">
        <v>1.08</v>
      </c>
      <c r="F66" s="20">
        <v>1</v>
      </c>
      <c r="G66" s="22">
        <v>1.08</v>
      </c>
      <c r="H66" s="22">
        <v>0</v>
      </c>
    </row>
    <row r="67" spans="1:8" x14ac:dyDescent="0.25">
      <c r="A67" s="18" t="s">
        <v>96</v>
      </c>
      <c r="B67" s="19"/>
      <c r="C67" s="19" t="s">
        <v>82</v>
      </c>
      <c r="D67" s="20">
        <v>2.35</v>
      </c>
      <c r="E67" s="22">
        <v>0.79</v>
      </c>
      <c r="F67" s="20">
        <v>2.35</v>
      </c>
      <c r="G67" s="22">
        <v>0.79</v>
      </c>
      <c r="H67" s="22">
        <v>0</v>
      </c>
    </row>
    <row r="68" spans="1:8" x14ac:dyDescent="0.25">
      <c r="A68" s="18" t="s">
        <v>97</v>
      </c>
      <c r="B68" s="19"/>
      <c r="C68" s="19" t="s">
        <v>87</v>
      </c>
      <c r="D68" s="20">
        <v>0.01</v>
      </c>
      <c r="E68" s="22">
        <v>0.5</v>
      </c>
      <c r="F68" s="20">
        <v>0.01</v>
      </c>
      <c r="G68" s="22">
        <v>0.5</v>
      </c>
      <c r="H68" s="22">
        <v>0</v>
      </c>
    </row>
    <row r="69" spans="1:8" ht="22.5" x14ac:dyDescent="0.25">
      <c r="A69" s="18" t="s">
        <v>98</v>
      </c>
      <c r="B69" s="19"/>
      <c r="C69" s="19" t="s">
        <v>20</v>
      </c>
      <c r="D69" s="20">
        <v>1.429</v>
      </c>
      <c r="E69" s="22">
        <v>0.3</v>
      </c>
      <c r="F69" s="20">
        <v>1.429</v>
      </c>
      <c r="G69" s="22">
        <v>0.3</v>
      </c>
      <c r="H69" s="22">
        <v>0</v>
      </c>
    </row>
    <row r="70" spans="1:8" x14ac:dyDescent="0.25">
      <c r="A70" s="14" t="s">
        <v>99</v>
      </c>
      <c r="B70" s="14"/>
      <c r="C70" s="14"/>
      <c r="D70" s="15"/>
      <c r="E70" s="23"/>
      <c r="F70" s="15"/>
      <c r="G70" s="23"/>
      <c r="H70" s="23"/>
    </row>
    <row r="71" spans="1:8" ht="22.5" x14ac:dyDescent="0.25">
      <c r="A71" s="18" t="s">
        <v>100</v>
      </c>
      <c r="B71" s="19"/>
      <c r="C71" s="19" t="s">
        <v>101</v>
      </c>
      <c r="D71" s="20">
        <v>334.286</v>
      </c>
      <c r="E71" s="24"/>
      <c r="F71" s="20">
        <v>334.286</v>
      </c>
      <c r="G71" s="24"/>
      <c r="H71" s="24"/>
    </row>
    <row r="72" spans="1:8" ht="22.5" x14ac:dyDescent="0.25">
      <c r="A72" s="18" t="s">
        <v>102</v>
      </c>
      <c r="B72" s="19"/>
      <c r="C72" s="19" t="s">
        <v>101</v>
      </c>
      <c r="D72" s="20">
        <v>7.8579999999999997</v>
      </c>
      <c r="E72" s="24"/>
      <c r="F72" s="20">
        <v>7.8579999999999997</v>
      </c>
      <c r="G72" s="24"/>
      <c r="H72" s="24"/>
    </row>
    <row r="73" spans="1:8" ht="22.5" x14ac:dyDescent="0.25">
      <c r="A73" s="18" t="s">
        <v>103</v>
      </c>
      <c r="B73" s="19"/>
      <c r="C73" s="19" t="s">
        <v>101</v>
      </c>
      <c r="D73" s="20">
        <v>42</v>
      </c>
      <c r="E73" s="24"/>
      <c r="F73" s="20">
        <v>42</v>
      </c>
      <c r="G73" s="24"/>
      <c r="H73" s="24"/>
    </row>
    <row r="74" spans="1:8" x14ac:dyDescent="0.25">
      <c r="A74" s="18" t="s">
        <v>104</v>
      </c>
      <c r="B74" s="19"/>
      <c r="C74" s="19" t="s">
        <v>101</v>
      </c>
      <c r="D74" s="20">
        <v>454.286</v>
      </c>
      <c r="E74" s="24"/>
      <c r="F74" s="20">
        <v>454.286</v>
      </c>
      <c r="G74" s="24"/>
      <c r="H74" s="24"/>
    </row>
    <row r="75" spans="1:8" ht="22.5" x14ac:dyDescent="0.25">
      <c r="A75" s="18" t="s">
        <v>105</v>
      </c>
      <c r="B75" s="19"/>
      <c r="C75" s="19" t="s">
        <v>101</v>
      </c>
      <c r="D75" s="20">
        <v>228</v>
      </c>
      <c r="E75" s="24"/>
      <c r="F75" s="20">
        <v>228</v>
      </c>
      <c r="G75" s="24"/>
      <c r="H75" s="24"/>
    </row>
  </sheetData>
  <mergeCells count="13">
    <mergeCell ref="A70:C70"/>
    <mergeCell ref="A10:C10"/>
    <mergeCell ref="A11:C11"/>
    <mergeCell ref="A14:C14"/>
    <mergeCell ref="A32:C32"/>
    <mergeCell ref="A36:C36"/>
    <mergeCell ref="A49:C49"/>
    <mergeCell ref="A8:C8"/>
    <mergeCell ref="D8:D9"/>
    <mergeCell ref="E8:E9"/>
    <mergeCell ref="F8:F9"/>
    <mergeCell ref="G8:G9"/>
    <mergeCell ref="H8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24" workbookViewId="0">
      <selection activeCell="A57" sqref="A7:IV57"/>
    </sheetView>
  </sheetViews>
  <sheetFormatPr defaultRowHeight="15" x14ac:dyDescent="0.25"/>
  <cols>
    <col min="1" max="1" width="29.140625" customWidth="1"/>
    <col min="2" max="2" width="29.28515625" customWidth="1"/>
  </cols>
  <sheetData>
    <row r="1" spans="1:8" ht="18" x14ac:dyDescent="0.25">
      <c r="A1" s="25" t="s">
        <v>0</v>
      </c>
      <c r="B1" s="26" t="s">
        <v>1</v>
      </c>
      <c r="C1" s="27"/>
      <c r="D1" s="27"/>
      <c r="E1" s="27"/>
      <c r="F1" s="27"/>
      <c r="G1" s="27"/>
      <c r="H1" s="27"/>
    </row>
    <row r="2" spans="1:8" x14ac:dyDescent="0.25">
      <c r="A2" s="27"/>
      <c r="B2" s="27"/>
      <c r="C2" s="27"/>
      <c r="D2" s="27"/>
      <c r="E2" s="27"/>
      <c r="F2" s="27"/>
      <c r="G2" s="27"/>
      <c r="H2" s="27"/>
    </row>
    <row r="3" spans="1:8" x14ac:dyDescent="0.25">
      <c r="A3" s="28" t="s">
        <v>2</v>
      </c>
      <c r="B3" s="29" t="s">
        <v>106</v>
      </c>
      <c r="C3" s="27"/>
      <c r="D3" s="27"/>
      <c r="E3" s="27"/>
      <c r="F3" s="27"/>
      <c r="G3" s="27"/>
      <c r="H3" s="27"/>
    </row>
    <row r="4" spans="1:8" ht="30" x14ac:dyDescent="0.25">
      <c r="A4" s="28" t="s">
        <v>4</v>
      </c>
      <c r="B4" s="29" t="s">
        <v>107</v>
      </c>
      <c r="C4" s="27"/>
      <c r="D4" s="27"/>
      <c r="E4" s="27"/>
      <c r="F4" s="27"/>
      <c r="G4" s="27"/>
      <c r="H4" s="27"/>
    </row>
    <row r="5" spans="1:8" ht="30" x14ac:dyDescent="0.25">
      <c r="A5" s="28" t="s">
        <v>6</v>
      </c>
      <c r="B5" s="27"/>
      <c r="C5" s="27"/>
      <c r="D5" s="27"/>
      <c r="E5" s="27"/>
      <c r="F5" s="27"/>
      <c r="G5" s="27"/>
      <c r="H5" s="27"/>
    </row>
    <row r="6" spans="1:8" x14ac:dyDescent="0.25">
      <c r="A6" s="27"/>
      <c r="B6" s="27"/>
      <c r="C6" s="27"/>
      <c r="D6" s="27"/>
      <c r="E6" s="27"/>
      <c r="F6" s="27"/>
      <c r="G6" s="27"/>
      <c r="H6" s="27"/>
    </row>
    <row r="7" spans="1:8" x14ac:dyDescent="0.25">
      <c r="A7" s="30" t="s">
        <v>7</v>
      </c>
      <c r="B7" s="30"/>
      <c r="C7" s="30"/>
      <c r="D7" s="31" t="s">
        <v>8</v>
      </c>
      <c r="E7" s="31" t="s">
        <v>9</v>
      </c>
      <c r="F7" s="31" t="s">
        <v>10</v>
      </c>
      <c r="G7" s="31" t="s">
        <v>11</v>
      </c>
      <c r="H7" s="31" t="s">
        <v>12</v>
      </c>
    </row>
    <row r="8" spans="1:8" x14ac:dyDescent="0.25">
      <c r="A8" s="32" t="s">
        <v>13</v>
      </c>
      <c r="B8" s="32" t="s">
        <v>14</v>
      </c>
      <c r="C8" s="32" t="s">
        <v>15</v>
      </c>
      <c r="D8" s="33"/>
      <c r="E8" s="33"/>
      <c r="F8" s="33"/>
      <c r="G8" s="33"/>
      <c r="H8" s="33"/>
    </row>
    <row r="9" spans="1:8" x14ac:dyDescent="0.25">
      <c r="A9" s="34" t="s">
        <v>16</v>
      </c>
      <c r="B9" s="34"/>
      <c r="C9" s="34"/>
      <c r="D9" s="35"/>
      <c r="E9" s="36">
        <v>90523.59</v>
      </c>
      <c r="F9" s="35"/>
      <c r="G9" s="36">
        <v>4764.3999999999996</v>
      </c>
      <c r="H9" s="37">
        <v>100</v>
      </c>
    </row>
    <row r="10" spans="1:8" x14ac:dyDescent="0.25">
      <c r="A10" s="38" t="s">
        <v>108</v>
      </c>
      <c r="B10" s="38"/>
      <c r="C10" s="38"/>
      <c r="D10" s="39"/>
      <c r="E10" s="40">
        <v>65868.800000000003</v>
      </c>
      <c r="F10" s="39"/>
      <c r="G10" s="40">
        <v>3466.78</v>
      </c>
      <c r="H10" s="41">
        <v>72.760000000000005</v>
      </c>
    </row>
    <row r="11" spans="1:8" x14ac:dyDescent="0.25">
      <c r="A11" s="42" t="s">
        <v>109</v>
      </c>
      <c r="B11" s="43"/>
      <c r="C11" s="43" t="s">
        <v>78</v>
      </c>
      <c r="D11" s="44">
        <v>915</v>
      </c>
      <c r="E11" s="45">
        <v>65868.800000000003</v>
      </c>
      <c r="F11" s="44">
        <v>48.158000000000001</v>
      </c>
      <c r="G11" s="45">
        <v>3466.78</v>
      </c>
      <c r="H11" s="46">
        <v>72.760000000000005</v>
      </c>
    </row>
    <row r="12" spans="1:8" x14ac:dyDescent="0.25">
      <c r="A12" s="38" t="s">
        <v>110</v>
      </c>
      <c r="B12" s="38"/>
      <c r="C12" s="38"/>
      <c r="D12" s="39"/>
      <c r="E12" s="40">
        <v>28752.82</v>
      </c>
      <c r="F12" s="39"/>
      <c r="G12" s="40">
        <v>1513.31</v>
      </c>
      <c r="H12" s="41">
        <v>31.76</v>
      </c>
    </row>
    <row r="13" spans="1:8" x14ac:dyDescent="0.25">
      <c r="A13" s="42" t="s">
        <v>111</v>
      </c>
      <c r="B13" s="43"/>
      <c r="C13" s="43"/>
      <c r="D13" s="47"/>
      <c r="E13" s="45">
        <v>9531.81</v>
      </c>
      <c r="F13" s="47"/>
      <c r="G13" s="46">
        <v>501.67</v>
      </c>
      <c r="H13" s="46">
        <v>10.53</v>
      </c>
    </row>
    <row r="14" spans="1:8" ht="22.5" x14ac:dyDescent="0.25">
      <c r="A14" s="42" t="s">
        <v>112</v>
      </c>
      <c r="B14" s="43"/>
      <c r="C14" s="43"/>
      <c r="D14" s="47"/>
      <c r="E14" s="45">
        <v>5482.02</v>
      </c>
      <c r="F14" s="47"/>
      <c r="G14" s="46">
        <v>288.52999999999997</v>
      </c>
      <c r="H14" s="46">
        <v>6.06</v>
      </c>
    </row>
    <row r="15" spans="1:8" ht="22.5" x14ac:dyDescent="0.25">
      <c r="A15" s="42" t="s">
        <v>113</v>
      </c>
      <c r="B15" s="43"/>
      <c r="C15" s="43"/>
      <c r="D15" s="47"/>
      <c r="E15" s="45">
        <v>3144.33</v>
      </c>
      <c r="F15" s="47"/>
      <c r="G15" s="46">
        <v>165.49</v>
      </c>
      <c r="H15" s="46">
        <v>3.47</v>
      </c>
    </row>
    <row r="16" spans="1:8" ht="22.5" x14ac:dyDescent="0.25">
      <c r="A16" s="42" t="s">
        <v>114</v>
      </c>
      <c r="B16" s="43"/>
      <c r="C16" s="43"/>
      <c r="D16" s="47"/>
      <c r="E16" s="45">
        <v>2853.08</v>
      </c>
      <c r="F16" s="47"/>
      <c r="G16" s="46">
        <v>150.16</v>
      </c>
      <c r="H16" s="46">
        <v>3.15</v>
      </c>
    </row>
    <row r="17" spans="1:8" ht="33.75" x14ac:dyDescent="0.25">
      <c r="A17" s="42" t="s">
        <v>115</v>
      </c>
      <c r="B17" s="43"/>
      <c r="C17" s="43"/>
      <c r="D17" s="47"/>
      <c r="E17" s="45">
        <v>2267.63</v>
      </c>
      <c r="F17" s="47"/>
      <c r="G17" s="46">
        <v>119.35</v>
      </c>
      <c r="H17" s="46">
        <v>2.5099999999999998</v>
      </c>
    </row>
    <row r="18" spans="1:8" ht="22.5" x14ac:dyDescent="0.25">
      <c r="A18" s="42" t="s">
        <v>116</v>
      </c>
      <c r="B18" s="43"/>
      <c r="C18" s="43"/>
      <c r="D18" s="47"/>
      <c r="E18" s="45">
        <v>1478.3</v>
      </c>
      <c r="F18" s="47"/>
      <c r="G18" s="46">
        <v>77.81</v>
      </c>
      <c r="H18" s="46">
        <v>1.63</v>
      </c>
    </row>
    <row r="19" spans="1:8" ht="22.5" x14ac:dyDescent="0.25">
      <c r="A19" s="42" t="s">
        <v>117</v>
      </c>
      <c r="B19" s="43"/>
      <c r="C19" s="43"/>
      <c r="D19" s="47"/>
      <c r="E19" s="45">
        <v>1223.7</v>
      </c>
      <c r="F19" s="47"/>
      <c r="G19" s="46">
        <v>64.41</v>
      </c>
      <c r="H19" s="46">
        <v>1.35</v>
      </c>
    </row>
    <row r="20" spans="1:8" ht="33.75" x14ac:dyDescent="0.25">
      <c r="A20" s="42" t="s">
        <v>118</v>
      </c>
      <c r="B20" s="43"/>
      <c r="C20" s="43"/>
      <c r="D20" s="47"/>
      <c r="E20" s="46">
        <v>640.42999999999995</v>
      </c>
      <c r="F20" s="47"/>
      <c r="G20" s="46">
        <v>33.71</v>
      </c>
      <c r="H20" s="46">
        <v>0.71</v>
      </c>
    </row>
    <row r="21" spans="1:8" ht="33.75" x14ac:dyDescent="0.25">
      <c r="A21" s="42" t="s">
        <v>119</v>
      </c>
      <c r="B21" s="43"/>
      <c r="C21" s="43"/>
      <c r="D21" s="47"/>
      <c r="E21" s="46">
        <v>516.54999999999995</v>
      </c>
      <c r="F21" s="47"/>
      <c r="G21" s="46">
        <v>27.19</v>
      </c>
      <c r="H21" s="46">
        <v>0.56999999999999995</v>
      </c>
    </row>
    <row r="22" spans="1:8" x14ac:dyDescent="0.25">
      <c r="A22" s="42" t="s">
        <v>120</v>
      </c>
      <c r="B22" s="43"/>
      <c r="C22" s="43"/>
      <c r="D22" s="47"/>
      <c r="E22" s="46">
        <v>404.51</v>
      </c>
      <c r="F22" s="47"/>
      <c r="G22" s="46">
        <v>21.29</v>
      </c>
      <c r="H22" s="46">
        <v>0.45</v>
      </c>
    </row>
    <row r="23" spans="1:8" ht="22.5" x14ac:dyDescent="0.25">
      <c r="A23" s="42" t="s">
        <v>121</v>
      </c>
      <c r="B23" s="43"/>
      <c r="C23" s="43"/>
      <c r="D23" s="47"/>
      <c r="E23" s="46">
        <v>191.42</v>
      </c>
      <c r="F23" s="47"/>
      <c r="G23" s="46">
        <v>10.07</v>
      </c>
      <c r="H23" s="46">
        <v>0.21</v>
      </c>
    </row>
    <row r="24" spans="1:8" ht="22.5" x14ac:dyDescent="0.25">
      <c r="A24" s="42" t="s">
        <v>122</v>
      </c>
      <c r="B24" s="43"/>
      <c r="C24" s="43"/>
      <c r="D24" s="47"/>
      <c r="E24" s="46">
        <v>180.82</v>
      </c>
      <c r="F24" s="47"/>
      <c r="G24" s="46">
        <v>9.52</v>
      </c>
      <c r="H24" s="46">
        <v>0.2</v>
      </c>
    </row>
    <row r="25" spans="1:8" ht="22.5" x14ac:dyDescent="0.25">
      <c r="A25" s="42" t="s">
        <v>123</v>
      </c>
      <c r="B25" s="43"/>
      <c r="C25" s="43"/>
      <c r="D25" s="47"/>
      <c r="E25" s="46">
        <v>175.72</v>
      </c>
      <c r="F25" s="47"/>
      <c r="G25" s="46">
        <v>9.25</v>
      </c>
      <c r="H25" s="46">
        <v>0.19</v>
      </c>
    </row>
    <row r="26" spans="1:8" ht="33.75" x14ac:dyDescent="0.25">
      <c r="A26" s="42" t="s">
        <v>124</v>
      </c>
      <c r="B26" s="43"/>
      <c r="C26" s="43"/>
      <c r="D26" s="47"/>
      <c r="E26" s="46">
        <v>115.31</v>
      </c>
      <c r="F26" s="47"/>
      <c r="G26" s="46">
        <v>6.07</v>
      </c>
      <c r="H26" s="46">
        <v>0.13</v>
      </c>
    </row>
    <row r="27" spans="1:8" ht="22.5" x14ac:dyDescent="0.25">
      <c r="A27" s="42" t="s">
        <v>125</v>
      </c>
      <c r="B27" s="43"/>
      <c r="C27" s="43"/>
      <c r="D27" s="47"/>
      <c r="E27" s="46">
        <v>111</v>
      </c>
      <c r="F27" s="47"/>
      <c r="G27" s="46">
        <v>5.84</v>
      </c>
      <c r="H27" s="46">
        <v>0.12</v>
      </c>
    </row>
    <row r="28" spans="1:8" ht="22.5" x14ac:dyDescent="0.25">
      <c r="A28" s="42" t="s">
        <v>126</v>
      </c>
      <c r="B28" s="43"/>
      <c r="C28" s="43"/>
      <c r="D28" s="47"/>
      <c r="E28" s="46">
        <v>109.06</v>
      </c>
      <c r="F28" s="47"/>
      <c r="G28" s="46">
        <v>5.74</v>
      </c>
      <c r="H28" s="46">
        <v>0.12</v>
      </c>
    </row>
    <row r="29" spans="1:8" ht="33.75" x14ac:dyDescent="0.25">
      <c r="A29" s="42" t="s">
        <v>127</v>
      </c>
      <c r="B29" s="43"/>
      <c r="C29" s="43"/>
      <c r="D29" s="47"/>
      <c r="E29" s="46">
        <v>85.22</v>
      </c>
      <c r="F29" s="47"/>
      <c r="G29" s="46">
        <v>4.49</v>
      </c>
      <c r="H29" s="46">
        <v>0.09</v>
      </c>
    </row>
    <row r="30" spans="1:8" ht="22.5" x14ac:dyDescent="0.25">
      <c r="A30" s="42" t="s">
        <v>128</v>
      </c>
      <c r="B30" s="43"/>
      <c r="C30" s="43"/>
      <c r="D30" s="47"/>
      <c r="E30" s="46">
        <v>53.83</v>
      </c>
      <c r="F30" s="47"/>
      <c r="G30" s="46">
        <v>2.83</v>
      </c>
      <c r="H30" s="46">
        <v>0.06</v>
      </c>
    </row>
    <row r="31" spans="1:8" ht="22.5" x14ac:dyDescent="0.25">
      <c r="A31" s="42" t="s">
        <v>129</v>
      </c>
      <c r="B31" s="43"/>
      <c r="C31" s="43"/>
      <c r="D31" s="47"/>
      <c r="E31" s="46">
        <v>42.72</v>
      </c>
      <c r="F31" s="47"/>
      <c r="G31" s="46">
        <v>2.25</v>
      </c>
      <c r="H31" s="46">
        <v>0.05</v>
      </c>
    </row>
    <row r="32" spans="1:8" ht="22.5" x14ac:dyDescent="0.25">
      <c r="A32" s="42" t="s">
        <v>130</v>
      </c>
      <c r="B32" s="43"/>
      <c r="C32" s="43"/>
      <c r="D32" s="47"/>
      <c r="E32" s="46">
        <v>32.33</v>
      </c>
      <c r="F32" s="47"/>
      <c r="G32" s="46">
        <v>1.7</v>
      </c>
      <c r="H32" s="46">
        <v>0.04</v>
      </c>
    </row>
    <row r="33" spans="1:8" ht="33.75" x14ac:dyDescent="0.25">
      <c r="A33" s="42" t="s">
        <v>131</v>
      </c>
      <c r="B33" s="43"/>
      <c r="C33" s="43"/>
      <c r="D33" s="47"/>
      <c r="E33" s="46">
        <v>31.87</v>
      </c>
      <c r="F33" s="47"/>
      <c r="G33" s="46">
        <v>1.68</v>
      </c>
      <c r="H33" s="46">
        <v>0.04</v>
      </c>
    </row>
    <row r="34" spans="1:8" ht="22.5" x14ac:dyDescent="0.25">
      <c r="A34" s="42" t="s">
        <v>132</v>
      </c>
      <c r="B34" s="43"/>
      <c r="C34" s="43"/>
      <c r="D34" s="47"/>
      <c r="E34" s="46">
        <v>27.51</v>
      </c>
      <c r="F34" s="47"/>
      <c r="G34" s="46">
        <v>1.45</v>
      </c>
      <c r="H34" s="46">
        <v>0.03</v>
      </c>
    </row>
    <row r="35" spans="1:8" x14ac:dyDescent="0.25">
      <c r="A35" s="42" t="s">
        <v>133</v>
      </c>
      <c r="B35" s="43"/>
      <c r="C35" s="43"/>
      <c r="D35" s="47"/>
      <c r="E35" s="46">
        <v>17.559999999999999</v>
      </c>
      <c r="F35" s="47"/>
      <c r="G35" s="46">
        <v>0.92</v>
      </c>
      <c r="H35" s="46">
        <v>0.02</v>
      </c>
    </row>
    <row r="36" spans="1:8" x14ac:dyDescent="0.25">
      <c r="A36" s="42" t="s">
        <v>134</v>
      </c>
      <c r="B36" s="43"/>
      <c r="C36" s="43"/>
      <c r="D36" s="47"/>
      <c r="E36" s="46">
        <v>13.03</v>
      </c>
      <c r="F36" s="47"/>
      <c r="G36" s="46">
        <v>0.69</v>
      </c>
      <c r="H36" s="46">
        <v>0.01</v>
      </c>
    </row>
    <row r="37" spans="1:8" x14ac:dyDescent="0.25">
      <c r="A37" s="42" t="s">
        <v>135</v>
      </c>
      <c r="B37" s="43"/>
      <c r="C37" s="43"/>
      <c r="D37" s="47"/>
      <c r="E37" s="46">
        <v>8.76</v>
      </c>
      <c r="F37" s="47"/>
      <c r="G37" s="46">
        <v>0.46</v>
      </c>
      <c r="H37" s="46">
        <v>0.01</v>
      </c>
    </row>
    <row r="38" spans="1:8" x14ac:dyDescent="0.25">
      <c r="A38" s="42" t="s">
        <v>136</v>
      </c>
      <c r="B38" s="43"/>
      <c r="C38" s="43"/>
      <c r="D38" s="47"/>
      <c r="E38" s="46">
        <v>6.63</v>
      </c>
      <c r="F38" s="47"/>
      <c r="G38" s="46">
        <v>0.35</v>
      </c>
      <c r="H38" s="46">
        <v>0.01</v>
      </c>
    </row>
    <row r="39" spans="1:8" ht="22.5" x14ac:dyDescent="0.25">
      <c r="A39" s="42" t="s">
        <v>137</v>
      </c>
      <c r="B39" s="43"/>
      <c r="C39" s="43"/>
      <c r="D39" s="47"/>
      <c r="E39" s="46">
        <v>3.93</v>
      </c>
      <c r="F39" s="47"/>
      <c r="G39" s="46">
        <v>0.21</v>
      </c>
      <c r="H39" s="46">
        <v>0</v>
      </c>
    </row>
    <row r="40" spans="1:8" ht="22.5" x14ac:dyDescent="0.25">
      <c r="A40" s="42" t="s">
        <v>138</v>
      </c>
      <c r="B40" s="43"/>
      <c r="C40" s="43"/>
      <c r="D40" s="47"/>
      <c r="E40" s="46">
        <v>1.26</v>
      </c>
      <c r="F40" s="47"/>
      <c r="G40" s="46">
        <v>7.0000000000000007E-2</v>
      </c>
      <c r="H40" s="46">
        <v>0</v>
      </c>
    </row>
    <row r="41" spans="1:8" ht="22.5" x14ac:dyDescent="0.25">
      <c r="A41" s="42" t="s">
        <v>139</v>
      </c>
      <c r="B41" s="43"/>
      <c r="C41" s="43"/>
      <c r="D41" s="47"/>
      <c r="E41" s="46">
        <v>1.1299999999999999</v>
      </c>
      <c r="F41" s="47"/>
      <c r="G41" s="46">
        <v>0.06</v>
      </c>
      <c r="H41" s="46">
        <v>0</v>
      </c>
    </row>
    <row r="42" spans="1:8" ht="22.5" x14ac:dyDescent="0.25">
      <c r="A42" s="42" t="s">
        <v>140</v>
      </c>
      <c r="B42" s="43"/>
      <c r="C42" s="43"/>
      <c r="D42" s="47"/>
      <c r="E42" s="46">
        <v>1.07</v>
      </c>
      <c r="F42" s="47"/>
      <c r="G42" s="46">
        <v>0.06</v>
      </c>
      <c r="H42" s="46">
        <v>0</v>
      </c>
    </row>
    <row r="43" spans="1:8" ht="22.5" x14ac:dyDescent="0.25">
      <c r="A43" s="42" t="s">
        <v>141</v>
      </c>
      <c r="B43" s="43"/>
      <c r="C43" s="43"/>
      <c r="D43" s="47"/>
      <c r="E43" s="46">
        <v>0.28000000000000003</v>
      </c>
      <c r="F43" s="47"/>
      <c r="G43" s="46">
        <v>0.01</v>
      </c>
      <c r="H43" s="46">
        <v>0</v>
      </c>
    </row>
    <row r="44" spans="1:8" x14ac:dyDescent="0.25">
      <c r="A44" s="38" t="s">
        <v>142</v>
      </c>
      <c r="B44" s="38"/>
      <c r="C44" s="38"/>
      <c r="D44" s="39"/>
      <c r="E44" s="41">
        <v>79.39</v>
      </c>
      <c r="F44" s="39"/>
      <c r="G44" s="41">
        <v>4.18</v>
      </c>
      <c r="H44" s="41">
        <v>0.09</v>
      </c>
    </row>
    <row r="45" spans="1:8" x14ac:dyDescent="0.25">
      <c r="A45" s="42" t="s">
        <v>143</v>
      </c>
      <c r="B45" s="43"/>
      <c r="C45" s="43"/>
      <c r="D45" s="47"/>
      <c r="E45" s="46">
        <v>79.39</v>
      </c>
      <c r="F45" s="47"/>
      <c r="G45" s="46">
        <v>4.18</v>
      </c>
      <c r="H45" s="46">
        <v>0.09</v>
      </c>
    </row>
    <row r="46" spans="1:8" x14ac:dyDescent="0.25">
      <c r="A46" s="38" t="s">
        <v>99</v>
      </c>
      <c r="B46" s="38"/>
      <c r="C46" s="38"/>
      <c r="D46" s="39"/>
      <c r="E46" s="48"/>
      <c r="F46" s="39"/>
      <c r="G46" s="48"/>
      <c r="H46" s="48"/>
    </row>
    <row r="47" spans="1:8" x14ac:dyDescent="0.25">
      <c r="A47" s="42" t="s">
        <v>144</v>
      </c>
      <c r="B47" s="43"/>
      <c r="C47" s="43" t="s">
        <v>101</v>
      </c>
      <c r="D47" s="44">
        <v>305</v>
      </c>
      <c r="E47" s="47"/>
      <c r="F47" s="44">
        <v>16.053000000000001</v>
      </c>
      <c r="G47" s="47"/>
      <c r="H47" s="47"/>
    </row>
    <row r="48" spans="1:8" x14ac:dyDescent="0.25">
      <c r="A48" s="42" t="s">
        <v>102</v>
      </c>
      <c r="B48" s="43"/>
      <c r="C48" s="43" t="s">
        <v>101</v>
      </c>
      <c r="D48" s="44">
        <v>80</v>
      </c>
      <c r="E48" s="47"/>
      <c r="F48" s="44">
        <v>4.2110000000000003</v>
      </c>
      <c r="G48" s="47"/>
      <c r="H48" s="47"/>
    </row>
    <row r="49" spans="1:8" x14ac:dyDescent="0.25">
      <c r="A49" s="42" t="s">
        <v>145</v>
      </c>
      <c r="B49" s="43"/>
      <c r="C49" s="43" t="s">
        <v>101</v>
      </c>
      <c r="D49" s="44">
        <v>120</v>
      </c>
      <c r="E49" s="47"/>
      <c r="F49" s="44">
        <v>6.3159999999999998</v>
      </c>
      <c r="G49" s="47"/>
      <c r="H49" s="47"/>
    </row>
    <row r="50" spans="1:8" x14ac:dyDescent="0.25">
      <c r="A50" s="42" t="s">
        <v>146</v>
      </c>
      <c r="B50" s="43"/>
      <c r="C50" s="43" t="s">
        <v>101</v>
      </c>
      <c r="D50" s="44">
        <v>140</v>
      </c>
      <c r="E50" s="47"/>
      <c r="F50" s="44">
        <v>7.3680000000000003</v>
      </c>
      <c r="G50" s="47"/>
      <c r="H50" s="47"/>
    </row>
    <row r="51" spans="1:8" x14ac:dyDescent="0.25">
      <c r="A51" s="42" t="s">
        <v>147</v>
      </c>
      <c r="B51" s="43"/>
      <c r="C51" s="43" t="s">
        <v>101</v>
      </c>
      <c r="D51" s="44">
        <v>370</v>
      </c>
      <c r="E51" s="47"/>
      <c r="F51" s="44">
        <v>19.474</v>
      </c>
      <c r="G51" s="47"/>
      <c r="H51" s="47"/>
    </row>
    <row r="52" spans="1:8" x14ac:dyDescent="0.25">
      <c r="A52" s="42" t="s">
        <v>148</v>
      </c>
      <c r="B52" s="43"/>
      <c r="C52" s="43" t="s">
        <v>101</v>
      </c>
      <c r="D52" s="44">
        <v>420</v>
      </c>
      <c r="E52" s="47"/>
      <c r="F52" s="44">
        <v>22.105</v>
      </c>
      <c r="G52" s="47"/>
      <c r="H52" s="47"/>
    </row>
    <row r="53" spans="1:8" x14ac:dyDescent="0.25">
      <c r="A53" s="42" t="s">
        <v>149</v>
      </c>
      <c r="B53" s="43"/>
      <c r="C53" s="43" t="s">
        <v>101</v>
      </c>
      <c r="D53" s="49">
        <v>3870</v>
      </c>
      <c r="E53" s="47"/>
      <c r="F53" s="44">
        <v>203.684</v>
      </c>
      <c r="G53" s="47"/>
      <c r="H53" s="47"/>
    </row>
    <row r="54" spans="1:8" x14ac:dyDescent="0.25">
      <c r="A54" s="42" t="s">
        <v>150</v>
      </c>
      <c r="B54" s="43"/>
      <c r="C54" s="43" t="s">
        <v>101</v>
      </c>
      <c r="D54" s="49">
        <v>3000</v>
      </c>
      <c r="E54" s="47"/>
      <c r="F54" s="44">
        <v>157.89500000000001</v>
      </c>
      <c r="G54" s="47"/>
      <c r="H54" s="47"/>
    </row>
    <row r="55" spans="1:8" x14ac:dyDescent="0.25">
      <c r="A55" s="42" t="s">
        <v>151</v>
      </c>
      <c r="B55" s="43"/>
      <c r="C55" s="43" t="s">
        <v>101</v>
      </c>
      <c r="D55" s="44">
        <v>120</v>
      </c>
      <c r="E55" s="47"/>
      <c r="F55" s="44">
        <v>6.3159999999999998</v>
      </c>
      <c r="G55" s="47"/>
      <c r="H55" s="47"/>
    </row>
    <row r="56" spans="1:8" x14ac:dyDescent="0.25">
      <c r="A56" s="38" t="s">
        <v>152</v>
      </c>
      <c r="B56" s="38"/>
      <c r="C56" s="38"/>
      <c r="D56" s="39"/>
      <c r="E56" s="40">
        <v>-4177.42</v>
      </c>
      <c r="F56" s="39"/>
      <c r="G56" s="41">
        <v>-219.86</v>
      </c>
      <c r="H56" s="41">
        <v>-4.6100000000000003</v>
      </c>
    </row>
    <row r="57" spans="1:8" ht="22.5" x14ac:dyDescent="0.25">
      <c r="A57" s="42" t="s">
        <v>153</v>
      </c>
      <c r="B57" s="43"/>
      <c r="C57" s="43" t="s">
        <v>78</v>
      </c>
      <c r="D57" s="44">
        <v>-696.23599999999999</v>
      </c>
      <c r="E57" s="45">
        <v>-4177.42</v>
      </c>
      <c r="F57" s="44">
        <v>-36.643999999999998</v>
      </c>
      <c r="G57" s="46">
        <v>-219.86</v>
      </c>
      <c r="H57" s="46">
        <v>-4.6100000000000003</v>
      </c>
    </row>
  </sheetData>
  <mergeCells count="12">
    <mergeCell ref="A9:C9"/>
    <mergeCell ref="A10:C10"/>
    <mergeCell ref="A12:C12"/>
    <mergeCell ref="A44:C44"/>
    <mergeCell ref="A46:C46"/>
    <mergeCell ref="A56:C56"/>
    <mergeCell ref="A7:C7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workbookViewId="0">
      <selection activeCell="E18" sqref="E18"/>
    </sheetView>
  </sheetViews>
  <sheetFormatPr defaultRowHeight="15" x14ac:dyDescent="0.25"/>
  <cols>
    <col min="1" max="1" width="28.140625" customWidth="1"/>
    <col min="2" max="2" width="21.71093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36" x14ac:dyDescent="0.25">
      <c r="A2" s="2" t="s">
        <v>0</v>
      </c>
      <c r="B2" s="3" t="s">
        <v>1</v>
      </c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4" t="s">
        <v>2</v>
      </c>
      <c r="B4" s="5" t="s">
        <v>3</v>
      </c>
      <c r="C4" s="1"/>
      <c r="D4" s="1"/>
      <c r="E4" s="1"/>
      <c r="F4" s="1"/>
      <c r="G4" s="1"/>
    </row>
    <row r="5" spans="1:7" ht="45" x14ac:dyDescent="0.25">
      <c r="A5" s="4" t="s">
        <v>4</v>
      </c>
      <c r="B5" s="5" t="s">
        <v>5</v>
      </c>
      <c r="C5" s="1"/>
      <c r="D5" s="1"/>
      <c r="E5" s="1"/>
      <c r="F5" s="1"/>
      <c r="G5" s="1"/>
    </row>
    <row r="6" spans="1:7" x14ac:dyDescent="0.25">
      <c r="A6" s="4" t="s">
        <v>6</v>
      </c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6" t="s">
        <v>7</v>
      </c>
      <c r="B8" s="6"/>
      <c r="C8" s="6"/>
      <c r="D8" s="7" t="s">
        <v>8</v>
      </c>
      <c r="E8" s="7" t="s">
        <v>9</v>
      </c>
      <c r="F8" s="7" t="s">
        <v>10</v>
      </c>
      <c r="G8" s="7" t="s">
        <v>11</v>
      </c>
    </row>
    <row r="9" spans="1:7" x14ac:dyDescent="0.25">
      <c r="A9" s="8" t="s">
        <v>13</v>
      </c>
      <c r="B9" s="8" t="s">
        <v>14</v>
      </c>
      <c r="C9" s="8" t="s">
        <v>15</v>
      </c>
      <c r="D9" s="9"/>
      <c r="E9" s="9"/>
      <c r="F9" s="9"/>
      <c r="G9" s="9"/>
    </row>
    <row r="10" spans="1:7" x14ac:dyDescent="0.25">
      <c r="A10" s="10" t="s">
        <v>16</v>
      </c>
      <c r="B10" s="10"/>
      <c r="C10" s="10"/>
      <c r="D10" s="11"/>
      <c r="E10" s="12">
        <v>98693.99</v>
      </c>
      <c r="F10" s="11"/>
      <c r="G10" s="12">
        <v>98693.99</v>
      </c>
    </row>
    <row r="11" spans="1:7" x14ac:dyDescent="0.25">
      <c r="A11" s="14" t="s">
        <v>17</v>
      </c>
      <c r="B11" s="14"/>
      <c r="C11" s="14"/>
      <c r="D11" s="15"/>
      <c r="E11" s="16">
        <v>46227.37</v>
      </c>
      <c r="F11" s="15"/>
      <c r="G11" s="16">
        <v>46227.37</v>
      </c>
    </row>
    <row r="12" spans="1:7" x14ac:dyDescent="0.25">
      <c r="A12" s="18" t="s">
        <v>18</v>
      </c>
      <c r="B12" s="19" t="s">
        <v>19</v>
      </c>
      <c r="C12" s="19" t="s">
        <v>20</v>
      </c>
      <c r="D12" s="20">
        <v>0.85799999999999998</v>
      </c>
      <c r="E12" s="21">
        <v>39573.82</v>
      </c>
      <c r="F12" s="20">
        <v>0.85799999999999998</v>
      </c>
      <c r="G12" s="21">
        <v>39573.82</v>
      </c>
    </row>
    <row r="13" spans="1:7" x14ac:dyDescent="0.25">
      <c r="A13" s="18" t="s">
        <v>18</v>
      </c>
      <c r="B13" s="19" t="s">
        <v>21</v>
      </c>
      <c r="C13" s="19" t="s">
        <v>20</v>
      </c>
      <c r="D13" s="20">
        <v>0.14299999999999999</v>
      </c>
      <c r="E13" s="21">
        <v>6653.55</v>
      </c>
      <c r="F13" s="20">
        <v>0.14299999999999999</v>
      </c>
      <c r="G13" s="21">
        <v>6653.55</v>
      </c>
    </row>
    <row r="14" spans="1:7" x14ac:dyDescent="0.25">
      <c r="A14" s="14" t="s">
        <v>22</v>
      </c>
      <c r="B14" s="14"/>
      <c r="C14" s="14"/>
      <c r="D14" s="15"/>
      <c r="E14" s="16">
        <v>38173.25</v>
      </c>
      <c r="F14" s="15"/>
      <c r="G14" s="16">
        <v>38173.25</v>
      </c>
    </row>
    <row r="15" spans="1:7" x14ac:dyDescent="0.25">
      <c r="A15" s="18" t="s">
        <v>23</v>
      </c>
      <c r="B15" s="19" t="s">
        <v>24</v>
      </c>
      <c r="C15" s="19" t="s">
        <v>20</v>
      </c>
      <c r="D15" s="20">
        <v>0.85799999999999998</v>
      </c>
      <c r="E15" s="21">
        <v>11076.53</v>
      </c>
      <c r="F15" s="20">
        <v>0.85799999999999998</v>
      </c>
      <c r="G15" s="21">
        <v>11076.53</v>
      </c>
    </row>
    <row r="16" spans="1:7" x14ac:dyDescent="0.25">
      <c r="A16" s="18" t="s">
        <v>25</v>
      </c>
      <c r="B16" s="19" t="s">
        <v>26</v>
      </c>
      <c r="C16" s="19" t="s">
        <v>20</v>
      </c>
      <c r="D16" s="20">
        <v>1</v>
      </c>
      <c r="E16" s="21">
        <v>4764.3900000000003</v>
      </c>
      <c r="F16" s="20">
        <v>1</v>
      </c>
      <c r="G16" s="21">
        <v>4764.3900000000003</v>
      </c>
    </row>
    <row r="17" spans="1:7" x14ac:dyDescent="0.25">
      <c r="A17" s="50" t="s">
        <v>108</v>
      </c>
      <c r="B17" s="50"/>
      <c r="C17" s="50"/>
      <c r="D17" s="39"/>
      <c r="E17" s="40">
        <f>65868.8/19</f>
        <v>3466.7789473684211</v>
      </c>
      <c r="F17" s="39"/>
      <c r="G17" s="40">
        <v>3466.78</v>
      </c>
    </row>
    <row r="18" spans="1:7" x14ac:dyDescent="0.25">
      <c r="A18" s="51" t="s">
        <v>109</v>
      </c>
      <c r="B18" s="52"/>
      <c r="C18" s="52" t="s">
        <v>78</v>
      </c>
      <c r="D18" s="44">
        <f>915/19</f>
        <v>48.157894736842103</v>
      </c>
      <c r="E18" s="45">
        <f>65868.8/19</f>
        <v>3466.7789473684211</v>
      </c>
      <c r="F18" s="44">
        <v>48.158000000000001</v>
      </c>
      <c r="G18" s="45">
        <v>3466.78</v>
      </c>
    </row>
    <row r="19" spans="1:7" x14ac:dyDescent="0.25">
      <c r="A19" s="50" t="s">
        <v>110</v>
      </c>
      <c r="B19" s="50"/>
      <c r="C19" s="50"/>
      <c r="D19" s="39"/>
      <c r="E19" s="40">
        <f>28752.82/19</f>
        <v>1513.3063157894737</v>
      </c>
      <c r="F19" s="39"/>
      <c r="G19" s="40">
        <v>1513.31</v>
      </c>
    </row>
    <row r="20" spans="1:7" x14ac:dyDescent="0.25">
      <c r="A20" s="51" t="s">
        <v>111</v>
      </c>
      <c r="B20" s="52"/>
      <c r="C20" s="52"/>
      <c r="D20" s="47"/>
      <c r="E20" s="45">
        <f>9531.81/19</f>
        <v>501.67421052631579</v>
      </c>
      <c r="F20" s="47"/>
      <c r="G20" s="46">
        <v>501.67</v>
      </c>
    </row>
    <row r="21" spans="1:7" ht="22.5" x14ac:dyDescent="0.25">
      <c r="A21" s="51" t="s">
        <v>112</v>
      </c>
      <c r="B21" s="52"/>
      <c r="C21" s="52"/>
      <c r="D21" s="47"/>
      <c r="E21" s="45">
        <v>288.52736842105264</v>
      </c>
      <c r="F21" s="47"/>
      <c r="G21" s="46">
        <v>288.52999999999997</v>
      </c>
    </row>
    <row r="22" spans="1:7" ht="22.5" x14ac:dyDescent="0.25">
      <c r="A22" s="51" t="s">
        <v>113</v>
      </c>
      <c r="B22" s="52"/>
      <c r="C22" s="52"/>
      <c r="D22" s="47"/>
      <c r="E22" s="45">
        <v>165.49105263157895</v>
      </c>
      <c r="F22" s="47"/>
      <c r="G22" s="46">
        <v>165.49</v>
      </c>
    </row>
    <row r="23" spans="1:7" ht="22.5" x14ac:dyDescent="0.25">
      <c r="A23" s="51" t="s">
        <v>114</v>
      </c>
      <c r="B23" s="52"/>
      <c r="C23" s="52"/>
      <c r="D23" s="47"/>
      <c r="E23" s="45">
        <v>150.16210526315788</v>
      </c>
      <c r="F23" s="47"/>
      <c r="G23" s="46">
        <v>150.16</v>
      </c>
    </row>
    <row r="24" spans="1:7" ht="33.75" x14ac:dyDescent="0.25">
      <c r="A24" s="51" t="s">
        <v>115</v>
      </c>
      <c r="B24" s="52"/>
      <c r="C24" s="52"/>
      <c r="D24" s="47"/>
      <c r="E24" s="45">
        <v>119.34894736842107</v>
      </c>
      <c r="F24" s="47"/>
      <c r="G24" s="46">
        <v>119.35</v>
      </c>
    </row>
    <row r="25" spans="1:7" ht="22.5" x14ac:dyDescent="0.25">
      <c r="A25" s="51" t="s">
        <v>116</v>
      </c>
      <c r="B25" s="52"/>
      <c r="C25" s="52"/>
      <c r="D25" s="47"/>
      <c r="E25" s="45">
        <v>77.805263157894728</v>
      </c>
      <c r="F25" s="47"/>
      <c r="G25" s="46">
        <v>77.81</v>
      </c>
    </row>
    <row r="26" spans="1:7" ht="22.5" x14ac:dyDescent="0.25">
      <c r="A26" s="51" t="s">
        <v>117</v>
      </c>
      <c r="B26" s="52"/>
      <c r="C26" s="52"/>
      <c r="D26" s="47"/>
      <c r="E26" s="45">
        <v>64.405263157894737</v>
      </c>
      <c r="F26" s="47"/>
      <c r="G26" s="46">
        <v>64.41</v>
      </c>
    </row>
    <row r="27" spans="1:7" ht="33.75" x14ac:dyDescent="0.25">
      <c r="A27" s="51" t="s">
        <v>118</v>
      </c>
      <c r="B27" s="52"/>
      <c r="C27" s="52"/>
      <c r="D27" s="47"/>
      <c r="E27" s="46">
        <v>33.706842105263156</v>
      </c>
      <c r="F27" s="47"/>
      <c r="G27" s="46">
        <v>33.71</v>
      </c>
    </row>
    <row r="28" spans="1:7" ht="33.75" x14ac:dyDescent="0.25">
      <c r="A28" s="51" t="s">
        <v>119</v>
      </c>
      <c r="B28" s="52"/>
      <c r="C28" s="52"/>
      <c r="D28" s="47"/>
      <c r="E28" s="46">
        <v>27.186842105263157</v>
      </c>
      <c r="F28" s="47"/>
      <c r="G28" s="46">
        <v>27.19</v>
      </c>
    </row>
    <row r="29" spans="1:7" x14ac:dyDescent="0.25">
      <c r="A29" s="51" t="s">
        <v>120</v>
      </c>
      <c r="B29" s="52"/>
      <c r="C29" s="52"/>
      <c r="D29" s="47"/>
      <c r="E29" s="46">
        <v>21.29</v>
      </c>
      <c r="F29" s="47"/>
      <c r="G29" s="46">
        <v>21.29</v>
      </c>
    </row>
    <row r="30" spans="1:7" ht="33.75" x14ac:dyDescent="0.25">
      <c r="A30" s="51" t="s">
        <v>121</v>
      </c>
      <c r="B30" s="52"/>
      <c r="C30" s="52"/>
      <c r="D30" s="47"/>
      <c r="E30" s="46">
        <v>10.074736842105262</v>
      </c>
      <c r="F30" s="47"/>
      <c r="G30" s="46">
        <v>10.07</v>
      </c>
    </row>
    <row r="31" spans="1:7" ht="22.5" x14ac:dyDescent="0.25">
      <c r="A31" s="51" t="s">
        <v>122</v>
      </c>
      <c r="B31" s="52"/>
      <c r="C31" s="52"/>
      <c r="D31" s="47"/>
      <c r="E31" s="46">
        <v>9.5168421052631569</v>
      </c>
      <c r="F31" s="47"/>
      <c r="G31" s="46">
        <v>9.52</v>
      </c>
    </row>
    <row r="32" spans="1:7" ht="22.5" x14ac:dyDescent="0.25">
      <c r="A32" s="51" t="s">
        <v>123</v>
      </c>
      <c r="B32" s="52"/>
      <c r="C32" s="52"/>
      <c r="D32" s="47"/>
      <c r="E32" s="46">
        <v>9.2484210526315795</v>
      </c>
      <c r="F32" s="47"/>
      <c r="G32" s="46">
        <v>9.25</v>
      </c>
    </row>
    <row r="33" spans="1:7" ht="33.75" x14ac:dyDescent="0.25">
      <c r="A33" s="51" t="s">
        <v>124</v>
      </c>
      <c r="B33" s="52"/>
      <c r="C33" s="52"/>
      <c r="D33" s="47"/>
      <c r="E33" s="46">
        <v>6.0689473684210524</v>
      </c>
      <c r="F33" s="47"/>
      <c r="G33" s="46">
        <v>6.07</v>
      </c>
    </row>
    <row r="34" spans="1:7" ht="22.5" x14ac:dyDescent="0.25">
      <c r="A34" s="51" t="s">
        <v>125</v>
      </c>
      <c r="B34" s="52"/>
      <c r="C34" s="52"/>
      <c r="D34" s="47"/>
      <c r="E34" s="46">
        <v>5.8421052631578947</v>
      </c>
      <c r="F34" s="47"/>
      <c r="G34" s="46">
        <v>5.84</v>
      </c>
    </row>
    <row r="35" spans="1:7" ht="22.5" x14ac:dyDescent="0.25">
      <c r="A35" s="51" t="s">
        <v>126</v>
      </c>
      <c r="B35" s="52"/>
      <c r="C35" s="52"/>
      <c r="D35" s="47"/>
      <c r="E35" s="46">
        <v>5.74</v>
      </c>
      <c r="F35" s="47"/>
      <c r="G35" s="46">
        <v>5.74</v>
      </c>
    </row>
    <row r="36" spans="1:7" ht="33.75" x14ac:dyDescent="0.25">
      <c r="A36" s="51" t="s">
        <v>127</v>
      </c>
      <c r="B36" s="52"/>
      <c r="C36" s="52"/>
      <c r="D36" s="47"/>
      <c r="E36" s="46">
        <v>4.4852631578947371</v>
      </c>
      <c r="F36" s="47"/>
      <c r="G36" s="46">
        <v>4.49</v>
      </c>
    </row>
    <row r="37" spans="1:7" ht="22.5" x14ac:dyDescent="0.25">
      <c r="A37" s="51" t="s">
        <v>128</v>
      </c>
      <c r="B37" s="52"/>
      <c r="C37" s="52"/>
      <c r="D37" s="47"/>
      <c r="E37" s="46">
        <v>2.8331578947368419</v>
      </c>
      <c r="F37" s="47"/>
      <c r="G37" s="46">
        <v>2.83</v>
      </c>
    </row>
    <row r="38" spans="1:7" ht="22.5" x14ac:dyDescent="0.25">
      <c r="A38" s="51" t="s">
        <v>129</v>
      </c>
      <c r="B38" s="52"/>
      <c r="C38" s="52"/>
      <c r="D38" s="47"/>
      <c r="E38" s="46">
        <v>2.2484210526315791</v>
      </c>
      <c r="F38" s="47"/>
      <c r="G38" s="46">
        <v>2.25</v>
      </c>
    </row>
    <row r="39" spans="1:7" ht="22.5" x14ac:dyDescent="0.25">
      <c r="A39" s="51" t="s">
        <v>130</v>
      </c>
      <c r="B39" s="52"/>
      <c r="C39" s="52"/>
      <c r="D39" s="47"/>
      <c r="E39" s="46">
        <v>1.7015789473684209</v>
      </c>
      <c r="F39" s="47"/>
      <c r="G39" s="46">
        <v>1.7</v>
      </c>
    </row>
    <row r="40" spans="1:7" ht="33.75" x14ac:dyDescent="0.25">
      <c r="A40" s="51" t="s">
        <v>131</v>
      </c>
      <c r="B40" s="52"/>
      <c r="C40" s="52"/>
      <c r="D40" s="47"/>
      <c r="E40" s="46">
        <v>1.6773684210526316</v>
      </c>
      <c r="F40" s="47"/>
      <c r="G40" s="46">
        <v>1.68</v>
      </c>
    </row>
    <row r="41" spans="1:7" ht="22.5" x14ac:dyDescent="0.25">
      <c r="A41" s="51" t="s">
        <v>132</v>
      </c>
      <c r="B41" s="52"/>
      <c r="C41" s="52"/>
      <c r="D41" s="47"/>
      <c r="E41" s="46">
        <v>1.4478947368421053</v>
      </c>
      <c r="F41" s="47"/>
      <c r="G41" s="46">
        <v>1.45</v>
      </c>
    </row>
    <row r="42" spans="1:7" x14ac:dyDescent="0.25">
      <c r="A42" s="51" t="s">
        <v>133</v>
      </c>
      <c r="B42" s="52"/>
      <c r="C42" s="52"/>
      <c r="D42" s="47"/>
      <c r="E42" s="46">
        <v>0.92421052631578937</v>
      </c>
      <c r="F42" s="47"/>
      <c r="G42" s="46">
        <v>0.92</v>
      </c>
    </row>
    <row r="43" spans="1:7" x14ac:dyDescent="0.25">
      <c r="A43" s="51" t="s">
        <v>134</v>
      </c>
      <c r="B43" s="52"/>
      <c r="C43" s="52"/>
      <c r="D43" s="47"/>
      <c r="E43" s="46">
        <v>0.6857894736842105</v>
      </c>
      <c r="F43" s="47"/>
      <c r="G43" s="46">
        <v>0.69</v>
      </c>
    </row>
    <row r="44" spans="1:7" x14ac:dyDescent="0.25">
      <c r="A44" s="51" t="s">
        <v>135</v>
      </c>
      <c r="B44" s="52"/>
      <c r="C44" s="52"/>
      <c r="D44" s="47"/>
      <c r="E44" s="46">
        <v>0.46105263157894738</v>
      </c>
      <c r="F44" s="47"/>
      <c r="G44" s="46">
        <v>0.46</v>
      </c>
    </row>
    <row r="45" spans="1:7" x14ac:dyDescent="0.25">
      <c r="A45" s="51" t="s">
        <v>136</v>
      </c>
      <c r="B45" s="52"/>
      <c r="C45" s="52"/>
      <c r="D45" s="47"/>
      <c r="E45" s="46">
        <v>0.34894736842105262</v>
      </c>
      <c r="F45" s="47"/>
      <c r="G45" s="46">
        <v>0.35</v>
      </c>
    </row>
    <row r="46" spans="1:7" ht="22.5" x14ac:dyDescent="0.25">
      <c r="A46" s="51" t="s">
        <v>137</v>
      </c>
      <c r="B46" s="52"/>
      <c r="C46" s="52"/>
      <c r="D46" s="47"/>
      <c r="E46" s="46">
        <v>0.20684210526315791</v>
      </c>
      <c r="F46" s="47"/>
      <c r="G46" s="46">
        <v>0.21</v>
      </c>
    </row>
    <row r="47" spans="1:7" ht="22.5" x14ac:dyDescent="0.25">
      <c r="A47" s="51" t="s">
        <v>138</v>
      </c>
      <c r="B47" s="52"/>
      <c r="C47" s="52"/>
      <c r="D47" s="47"/>
      <c r="E47" s="46">
        <v>6.6315789473684217E-2</v>
      </c>
      <c r="F47" s="47"/>
      <c r="G47" s="46">
        <v>7.0000000000000007E-2</v>
      </c>
    </row>
    <row r="48" spans="1:7" ht="22.5" x14ac:dyDescent="0.25">
      <c r="A48" s="51" t="s">
        <v>139</v>
      </c>
      <c r="B48" s="52"/>
      <c r="C48" s="52"/>
      <c r="D48" s="47"/>
      <c r="E48" s="46">
        <v>5.9473684210526311E-2</v>
      </c>
      <c r="F48" s="47"/>
      <c r="G48" s="46">
        <v>0.06</v>
      </c>
    </row>
    <row r="49" spans="1:7" ht="22.5" x14ac:dyDescent="0.25">
      <c r="A49" s="51" t="s">
        <v>140</v>
      </c>
      <c r="B49" s="52"/>
      <c r="C49" s="52"/>
      <c r="D49" s="47"/>
      <c r="E49" s="46">
        <v>5.6315789473684215E-2</v>
      </c>
      <c r="F49" s="47"/>
      <c r="G49" s="46">
        <v>0.06</v>
      </c>
    </row>
    <row r="50" spans="1:7" ht="22.5" x14ac:dyDescent="0.25">
      <c r="A50" s="51" t="s">
        <v>141</v>
      </c>
      <c r="B50" s="52"/>
      <c r="C50" s="52"/>
      <c r="D50" s="47"/>
      <c r="E50" s="46">
        <v>1.4736842105263159E-2</v>
      </c>
      <c r="F50" s="47"/>
      <c r="G50" s="46">
        <v>0.01</v>
      </c>
    </row>
    <row r="51" spans="1:7" x14ac:dyDescent="0.25">
      <c r="A51" s="50" t="s">
        <v>142</v>
      </c>
      <c r="B51" s="50"/>
      <c r="C51" s="50"/>
      <c r="D51" s="39"/>
      <c r="E51" s="41">
        <v>4.1784210526315793</v>
      </c>
      <c r="F51" s="39"/>
      <c r="G51" s="41">
        <v>4.18</v>
      </c>
    </row>
    <row r="52" spans="1:7" x14ac:dyDescent="0.25">
      <c r="A52" s="51" t="s">
        <v>143</v>
      </c>
      <c r="B52" s="52"/>
      <c r="C52" s="52"/>
      <c r="D52" s="47"/>
      <c r="E52" s="46">
        <v>4.1784210526315793</v>
      </c>
      <c r="F52" s="47"/>
      <c r="G52" s="46">
        <v>4.18</v>
      </c>
    </row>
    <row r="53" spans="1:7" x14ac:dyDescent="0.25">
      <c r="A53" s="50" t="s">
        <v>99</v>
      </c>
      <c r="B53" s="50"/>
      <c r="C53" s="50"/>
      <c r="D53" s="39"/>
      <c r="E53" s="48">
        <v>0</v>
      </c>
      <c r="F53" s="39"/>
      <c r="G53" s="48"/>
    </row>
    <row r="54" spans="1:7" x14ac:dyDescent="0.25">
      <c r="A54" s="51" t="s">
        <v>144</v>
      </c>
      <c r="B54" s="52"/>
      <c r="C54" s="52" t="s">
        <v>101</v>
      </c>
      <c r="D54" s="44">
        <v>16.05263157894737</v>
      </c>
      <c r="E54" s="47">
        <v>0</v>
      </c>
      <c r="F54" s="44">
        <v>16.053000000000001</v>
      </c>
      <c r="G54" s="47"/>
    </row>
    <row r="55" spans="1:7" x14ac:dyDescent="0.25">
      <c r="A55" s="51" t="s">
        <v>102</v>
      </c>
      <c r="B55" s="52"/>
      <c r="C55" s="52" t="s">
        <v>101</v>
      </c>
      <c r="D55" s="44">
        <v>4.2105263157894735</v>
      </c>
      <c r="E55" s="47">
        <v>0</v>
      </c>
      <c r="F55" s="44">
        <v>4.2110000000000003</v>
      </c>
      <c r="G55" s="47"/>
    </row>
    <row r="56" spans="1:7" x14ac:dyDescent="0.25">
      <c r="A56" s="51" t="s">
        <v>145</v>
      </c>
      <c r="B56" s="52"/>
      <c r="C56" s="52" t="s">
        <v>101</v>
      </c>
      <c r="D56" s="44">
        <v>6.3157894736842106</v>
      </c>
      <c r="E56" s="47">
        <v>0</v>
      </c>
      <c r="F56" s="44">
        <v>6.3159999999999998</v>
      </c>
      <c r="G56" s="47"/>
    </row>
    <row r="57" spans="1:7" x14ac:dyDescent="0.25">
      <c r="A57" s="51" t="s">
        <v>146</v>
      </c>
      <c r="B57" s="52"/>
      <c r="C57" s="52" t="s">
        <v>101</v>
      </c>
      <c r="D57" s="44">
        <v>7.3684210526315788</v>
      </c>
      <c r="E57" s="47">
        <v>0</v>
      </c>
      <c r="F57" s="44">
        <v>7.3680000000000003</v>
      </c>
      <c r="G57" s="47"/>
    </row>
    <row r="58" spans="1:7" x14ac:dyDescent="0.25">
      <c r="A58" s="51" t="s">
        <v>147</v>
      </c>
      <c r="B58" s="52"/>
      <c r="C58" s="52" t="s">
        <v>101</v>
      </c>
      <c r="D58" s="44">
        <v>19.473684210526315</v>
      </c>
      <c r="E58" s="47">
        <v>0</v>
      </c>
      <c r="F58" s="44">
        <v>19.474</v>
      </c>
      <c r="G58" s="47"/>
    </row>
    <row r="59" spans="1:7" x14ac:dyDescent="0.25">
      <c r="A59" s="51" t="s">
        <v>148</v>
      </c>
      <c r="B59" s="52"/>
      <c r="C59" s="52" t="s">
        <v>101</v>
      </c>
      <c r="D59" s="44">
        <v>22.105263157894736</v>
      </c>
      <c r="E59" s="47">
        <v>0</v>
      </c>
      <c r="F59" s="44">
        <v>22.105</v>
      </c>
      <c r="G59" s="47"/>
    </row>
    <row r="60" spans="1:7" x14ac:dyDescent="0.25">
      <c r="A60" s="51" t="s">
        <v>149</v>
      </c>
      <c r="B60" s="52"/>
      <c r="C60" s="52" t="s">
        <v>101</v>
      </c>
      <c r="D60" s="49">
        <v>203.68421052631578</v>
      </c>
      <c r="E60" s="47">
        <v>0</v>
      </c>
      <c r="F60" s="44">
        <v>203.684</v>
      </c>
      <c r="G60" s="47"/>
    </row>
    <row r="61" spans="1:7" x14ac:dyDescent="0.25">
      <c r="A61" s="51" t="s">
        <v>150</v>
      </c>
      <c r="B61" s="52"/>
      <c r="C61" s="52" t="s">
        <v>101</v>
      </c>
      <c r="D61" s="49">
        <v>157.89473684210526</v>
      </c>
      <c r="E61" s="47">
        <v>0</v>
      </c>
      <c r="F61" s="44">
        <v>157.89500000000001</v>
      </c>
      <c r="G61" s="47"/>
    </row>
    <row r="62" spans="1:7" x14ac:dyDescent="0.25">
      <c r="A62" s="51" t="s">
        <v>151</v>
      </c>
      <c r="B62" s="52"/>
      <c r="C62" s="52" t="s">
        <v>101</v>
      </c>
      <c r="D62" s="44">
        <v>6.3157894736842106</v>
      </c>
      <c r="E62" s="47">
        <v>0</v>
      </c>
      <c r="F62" s="44">
        <v>6.3159999999999998</v>
      </c>
      <c r="G62" s="47"/>
    </row>
    <row r="63" spans="1:7" x14ac:dyDescent="0.25">
      <c r="A63" s="50" t="s">
        <v>152</v>
      </c>
      <c r="B63" s="50"/>
      <c r="C63" s="50"/>
      <c r="D63" s="39"/>
      <c r="E63" s="40">
        <v>-219.86421052631579</v>
      </c>
      <c r="F63" s="39"/>
      <c r="G63" s="41">
        <v>-219.86</v>
      </c>
    </row>
    <row r="64" spans="1:7" x14ac:dyDescent="0.25">
      <c r="A64" s="51" t="s">
        <v>153</v>
      </c>
      <c r="B64" s="52"/>
      <c r="C64" s="52" t="s">
        <v>78</v>
      </c>
      <c r="D64" s="44">
        <f>-696.236/19</f>
        <v>-36.643999999999998</v>
      </c>
      <c r="E64" s="45">
        <v>-219.86421052631579</v>
      </c>
      <c r="F64" s="44">
        <v>-36.643999999999998</v>
      </c>
      <c r="G64" s="46">
        <v>-219.86</v>
      </c>
    </row>
    <row r="65" spans="1:7" x14ac:dyDescent="0.25">
      <c r="A65" s="18" t="s">
        <v>27</v>
      </c>
      <c r="B65" s="19" t="s">
        <v>28</v>
      </c>
      <c r="C65" s="19" t="s">
        <v>20</v>
      </c>
      <c r="D65" s="20">
        <v>2</v>
      </c>
      <c r="E65" s="21">
        <v>4016.63</v>
      </c>
      <c r="F65" s="20">
        <v>2</v>
      </c>
      <c r="G65" s="21">
        <v>4016.63</v>
      </c>
    </row>
    <row r="66" spans="1:7" x14ac:dyDescent="0.25">
      <c r="A66" s="18" t="s">
        <v>29</v>
      </c>
      <c r="B66" s="19" t="s">
        <v>30</v>
      </c>
      <c r="C66" s="19" t="s">
        <v>20</v>
      </c>
      <c r="D66" s="20">
        <v>1</v>
      </c>
      <c r="E66" s="21">
        <v>3527.51</v>
      </c>
      <c r="F66" s="20">
        <v>1</v>
      </c>
      <c r="G66" s="21">
        <v>3527.51</v>
      </c>
    </row>
    <row r="67" spans="1:7" x14ac:dyDescent="0.25">
      <c r="A67" s="18" t="s">
        <v>31</v>
      </c>
      <c r="B67" s="19" t="s">
        <v>32</v>
      </c>
      <c r="C67" s="19" t="s">
        <v>20</v>
      </c>
      <c r="D67" s="20">
        <v>1</v>
      </c>
      <c r="E67" s="21">
        <v>2670.09</v>
      </c>
      <c r="F67" s="20">
        <v>1</v>
      </c>
      <c r="G67" s="21">
        <v>2670.09</v>
      </c>
    </row>
    <row r="68" spans="1:7" x14ac:dyDescent="0.25">
      <c r="A68" s="18" t="s">
        <v>33</v>
      </c>
      <c r="B68" s="19" t="s">
        <v>34</v>
      </c>
      <c r="C68" s="19" t="s">
        <v>20</v>
      </c>
      <c r="D68" s="20">
        <v>1</v>
      </c>
      <c r="E68" s="21">
        <v>2359.16</v>
      </c>
      <c r="F68" s="20">
        <v>1</v>
      </c>
      <c r="G68" s="21">
        <v>2359.16</v>
      </c>
    </row>
    <row r="69" spans="1:7" x14ac:dyDescent="0.25">
      <c r="A69" s="18" t="s">
        <v>35</v>
      </c>
      <c r="B69" s="19" t="s">
        <v>36</v>
      </c>
      <c r="C69" s="19" t="s">
        <v>20</v>
      </c>
      <c r="D69" s="20">
        <v>1</v>
      </c>
      <c r="E69" s="21">
        <v>1990.64</v>
      </c>
      <c r="F69" s="20">
        <v>1</v>
      </c>
      <c r="G69" s="21">
        <v>1990.64</v>
      </c>
    </row>
    <row r="70" spans="1:7" ht="22.5" x14ac:dyDescent="0.25">
      <c r="A70" s="18" t="s">
        <v>37</v>
      </c>
      <c r="B70" s="19" t="s">
        <v>38</v>
      </c>
      <c r="C70" s="19" t="s">
        <v>20</v>
      </c>
      <c r="D70" s="20">
        <v>1</v>
      </c>
      <c r="E70" s="21">
        <v>1884.76</v>
      </c>
      <c r="F70" s="20">
        <v>1</v>
      </c>
      <c r="G70" s="21">
        <v>1884.76</v>
      </c>
    </row>
    <row r="71" spans="1:7" x14ac:dyDescent="0.25">
      <c r="A71" s="18" t="s">
        <v>23</v>
      </c>
      <c r="B71" s="19" t="s">
        <v>39</v>
      </c>
      <c r="C71" s="19" t="s">
        <v>20</v>
      </c>
      <c r="D71" s="20">
        <v>0.14299999999999999</v>
      </c>
      <c r="E71" s="21">
        <v>1846.09</v>
      </c>
      <c r="F71" s="20">
        <v>0.14299999999999999</v>
      </c>
      <c r="G71" s="21">
        <v>1846.09</v>
      </c>
    </row>
    <row r="72" spans="1:7" x14ac:dyDescent="0.25">
      <c r="A72" s="18" t="s">
        <v>40</v>
      </c>
      <c r="B72" s="19" t="s">
        <v>41</v>
      </c>
      <c r="C72" s="19" t="s">
        <v>20</v>
      </c>
      <c r="D72" s="20">
        <v>1</v>
      </c>
      <c r="E72" s="21">
        <v>1391.81</v>
      </c>
      <c r="F72" s="20">
        <v>1</v>
      </c>
      <c r="G72" s="21">
        <v>1391.81</v>
      </c>
    </row>
    <row r="73" spans="1:7" x14ac:dyDescent="0.25">
      <c r="A73" s="18" t="s">
        <v>42</v>
      </c>
      <c r="B73" s="19" t="s">
        <v>43</v>
      </c>
      <c r="C73" s="19" t="s">
        <v>20</v>
      </c>
      <c r="D73" s="20">
        <v>1</v>
      </c>
      <c r="E73" s="21">
        <v>1323.99</v>
      </c>
      <c r="F73" s="20">
        <v>1</v>
      </c>
      <c r="G73" s="21">
        <v>1323.99</v>
      </c>
    </row>
    <row r="74" spans="1:7" x14ac:dyDescent="0.25">
      <c r="A74" s="18" t="s">
        <v>44</v>
      </c>
      <c r="B74" s="19" t="s">
        <v>45</v>
      </c>
      <c r="C74" s="19" t="s">
        <v>20</v>
      </c>
      <c r="D74" s="20">
        <v>1</v>
      </c>
      <c r="E74" s="22">
        <v>880.35</v>
      </c>
      <c r="F74" s="20">
        <v>1</v>
      </c>
      <c r="G74" s="22">
        <v>880.35</v>
      </c>
    </row>
    <row r="75" spans="1:7" x14ac:dyDescent="0.25">
      <c r="A75" s="18" t="s">
        <v>46</v>
      </c>
      <c r="B75" s="19" t="s">
        <v>47</v>
      </c>
      <c r="C75" s="19" t="s">
        <v>20</v>
      </c>
      <c r="D75" s="20">
        <v>1</v>
      </c>
      <c r="E75" s="22">
        <v>295.14999999999998</v>
      </c>
      <c r="F75" s="20">
        <v>1</v>
      </c>
      <c r="G75" s="22">
        <v>295.14999999999998</v>
      </c>
    </row>
    <row r="76" spans="1:7" x14ac:dyDescent="0.25">
      <c r="A76" s="18" t="s">
        <v>48</v>
      </c>
      <c r="B76" s="19" t="s">
        <v>49</v>
      </c>
      <c r="C76" s="19" t="s">
        <v>20</v>
      </c>
      <c r="D76" s="20">
        <v>1</v>
      </c>
      <c r="E76" s="22">
        <v>118.23</v>
      </c>
      <c r="F76" s="20">
        <v>1</v>
      </c>
      <c r="G76" s="22">
        <v>118.23</v>
      </c>
    </row>
    <row r="77" spans="1:7" x14ac:dyDescent="0.25">
      <c r="A77" s="18" t="s">
        <v>50</v>
      </c>
      <c r="B77" s="19" t="s">
        <v>51</v>
      </c>
      <c r="C77" s="19" t="s">
        <v>20</v>
      </c>
      <c r="D77" s="20">
        <v>1</v>
      </c>
      <c r="E77" s="22">
        <v>19.899999999999999</v>
      </c>
      <c r="F77" s="20">
        <v>1</v>
      </c>
      <c r="G77" s="22">
        <v>19.899999999999999</v>
      </c>
    </row>
    <row r="78" spans="1:7" x14ac:dyDescent="0.25">
      <c r="A78" s="18" t="s">
        <v>52</v>
      </c>
      <c r="B78" s="19" t="s">
        <v>53</v>
      </c>
      <c r="C78" s="19" t="s">
        <v>20</v>
      </c>
      <c r="D78" s="20">
        <v>1</v>
      </c>
      <c r="E78" s="22">
        <v>5.23</v>
      </c>
      <c r="F78" s="20">
        <v>1</v>
      </c>
      <c r="G78" s="22">
        <v>5.23</v>
      </c>
    </row>
    <row r="79" spans="1:7" x14ac:dyDescent="0.25">
      <c r="A79" s="18" t="s">
        <v>54</v>
      </c>
      <c r="B79" s="19" t="s">
        <v>55</v>
      </c>
      <c r="C79" s="19" t="s">
        <v>20</v>
      </c>
      <c r="D79" s="20">
        <v>1</v>
      </c>
      <c r="E79" s="22">
        <v>2.79</v>
      </c>
      <c r="F79" s="20">
        <v>1</v>
      </c>
      <c r="G79" s="22">
        <v>2.79</v>
      </c>
    </row>
    <row r="80" spans="1:7" x14ac:dyDescent="0.25">
      <c r="A80" s="14" t="s">
        <v>56</v>
      </c>
      <c r="B80" s="14"/>
      <c r="C80" s="14"/>
      <c r="D80" s="15"/>
      <c r="E80" s="16">
        <v>7166.73</v>
      </c>
      <c r="F80" s="15"/>
      <c r="G80" s="16">
        <v>7166.73</v>
      </c>
    </row>
    <row r="81" spans="1:7" x14ac:dyDescent="0.25">
      <c r="A81" s="18" t="s">
        <v>57</v>
      </c>
      <c r="B81" s="19"/>
      <c r="C81" s="19" t="s">
        <v>20</v>
      </c>
      <c r="D81" s="20">
        <v>0.71499999999999997</v>
      </c>
      <c r="E81" s="21">
        <v>5019.3</v>
      </c>
      <c r="F81" s="20">
        <v>0.71499999999999997</v>
      </c>
      <c r="G81" s="21">
        <v>5019.3</v>
      </c>
    </row>
    <row r="82" spans="1:7" x14ac:dyDescent="0.25">
      <c r="A82" s="18" t="s">
        <v>58</v>
      </c>
      <c r="B82" s="19"/>
      <c r="C82" s="19" t="s">
        <v>20</v>
      </c>
      <c r="D82" s="20">
        <v>0.28599999999999998</v>
      </c>
      <c r="E82" s="21">
        <v>1701.7</v>
      </c>
      <c r="F82" s="20">
        <v>0.28599999999999998</v>
      </c>
      <c r="G82" s="21">
        <v>1701.7</v>
      </c>
    </row>
    <row r="83" spans="1:7" x14ac:dyDescent="0.25">
      <c r="A83" s="18" t="s">
        <v>59</v>
      </c>
      <c r="B83" s="19"/>
      <c r="C83" s="19" t="s">
        <v>20</v>
      </c>
      <c r="D83" s="20">
        <v>11.429</v>
      </c>
      <c r="E83" s="22">
        <v>445.73</v>
      </c>
      <c r="F83" s="20">
        <v>11.429</v>
      </c>
      <c r="G83" s="22">
        <v>445.73</v>
      </c>
    </row>
    <row r="84" spans="1:7" x14ac:dyDescent="0.25">
      <c r="A84" s="14" t="s">
        <v>60</v>
      </c>
      <c r="B84" s="14"/>
      <c r="C84" s="14"/>
      <c r="D84" s="15"/>
      <c r="E84" s="16">
        <v>6689.66</v>
      </c>
      <c r="F84" s="15"/>
      <c r="G84" s="16">
        <v>6689.66</v>
      </c>
    </row>
    <row r="85" spans="1:7" x14ac:dyDescent="0.25">
      <c r="A85" s="18" t="s">
        <v>61</v>
      </c>
      <c r="B85" s="19" t="s">
        <v>62</v>
      </c>
      <c r="C85" s="19" t="s">
        <v>20</v>
      </c>
      <c r="D85" s="20">
        <v>1</v>
      </c>
      <c r="E85" s="21">
        <v>4984.54</v>
      </c>
      <c r="F85" s="20">
        <v>1</v>
      </c>
      <c r="G85" s="21">
        <v>4984.54</v>
      </c>
    </row>
    <row r="86" spans="1:7" x14ac:dyDescent="0.25">
      <c r="A86" s="18" t="s">
        <v>63</v>
      </c>
      <c r="B86" s="19"/>
      <c r="C86" s="19" t="s">
        <v>20</v>
      </c>
      <c r="D86" s="20">
        <v>4</v>
      </c>
      <c r="E86" s="22">
        <v>566.45000000000005</v>
      </c>
      <c r="F86" s="20">
        <v>4</v>
      </c>
      <c r="G86" s="22">
        <v>566.45000000000005</v>
      </c>
    </row>
    <row r="87" spans="1:7" ht="22.5" x14ac:dyDescent="0.25">
      <c r="A87" s="18" t="s">
        <v>64</v>
      </c>
      <c r="B87" s="19"/>
      <c r="C87" s="19" t="s">
        <v>20</v>
      </c>
      <c r="D87" s="20">
        <v>1</v>
      </c>
      <c r="E87" s="22">
        <v>312.7</v>
      </c>
      <c r="F87" s="20">
        <v>1</v>
      </c>
      <c r="G87" s="22">
        <v>312.7</v>
      </c>
    </row>
    <row r="88" spans="1:7" ht="22.5" x14ac:dyDescent="0.25">
      <c r="A88" s="18" t="s">
        <v>65</v>
      </c>
      <c r="B88" s="19"/>
      <c r="C88" s="19" t="s">
        <v>20</v>
      </c>
      <c r="D88" s="20">
        <v>1</v>
      </c>
      <c r="E88" s="22">
        <v>307.72000000000003</v>
      </c>
      <c r="F88" s="20">
        <v>1</v>
      </c>
      <c r="G88" s="22">
        <v>307.72000000000003</v>
      </c>
    </row>
    <row r="89" spans="1:7" x14ac:dyDescent="0.25">
      <c r="A89" s="18" t="s">
        <v>66</v>
      </c>
      <c r="B89" s="19"/>
      <c r="C89" s="19" t="s">
        <v>20</v>
      </c>
      <c r="D89" s="20">
        <v>12</v>
      </c>
      <c r="E89" s="22">
        <v>141.74</v>
      </c>
      <c r="F89" s="20">
        <v>12</v>
      </c>
      <c r="G89" s="22">
        <v>141.74</v>
      </c>
    </row>
    <row r="90" spans="1:7" x14ac:dyDescent="0.25">
      <c r="A90" s="18" t="s">
        <v>67</v>
      </c>
      <c r="B90" s="19" t="s">
        <v>68</v>
      </c>
      <c r="C90" s="19" t="s">
        <v>20</v>
      </c>
      <c r="D90" s="20">
        <v>16</v>
      </c>
      <c r="E90" s="22">
        <v>124.72</v>
      </c>
      <c r="F90" s="20">
        <v>16</v>
      </c>
      <c r="G90" s="22">
        <v>124.72</v>
      </c>
    </row>
    <row r="91" spans="1:7" x14ac:dyDescent="0.25">
      <c r="A91" s="18" t="s">
        <v>69</v>
      </c>
      <c r="B91" s="19"/>
      <c r="C91" s="19" t="s">
        <v>20</v>
      </c>
      <c r="D91" s="20">
        <v>10</v>
      </c>
      <c r="E91" s="22">
        <v>110.93</v>
      </c>
      <c r="F91" s="20">
        <v>10</v>
      </c>
      <c r="G91" s="22">
        <v>110.93</v>
      </c>
    </row>
    <row r="92" spans="1:7" x14ac:dyDescent="0.25">
      <c r="A92" s="18" t="s">
        <v>70</v>
      </c>
      <c r="B92" s="19"/>
      <c r="C92" s="19" t="s">
        <v>20</v>
      </c>
      <c r="D92" s="20">
        <v>4</v>
      </c>
      <c r="E92" s="22">
        <v>83.06</v>
      </c>
      <c r="F92" s="20">
        <v>4</v>
      </c>
      <c r="G92" s="22">
        <v>83.06</v>
      </c>
    </row>
    <row r="93" spans="1:7" x14ac:dyDescent="0.25">
      <c r="A93" s="18" t="s">
        <v>71</v>
      </c>
      <c r="B93" s="19"/>
      <c r="C93" s="19" t="s">
        <v>20</v>
      </c>
      <c r="D93" s="20">
        <v>2</v>
      </c>
      <c r="E93" s="22">
        <v>30.24</v>
      </c>
      <c r="F93" s="20">
        <v>2</v>
      </c>
      <c r="G93" s="22">
        <v>30.24</v>
      </c>
    </row>
    <row r="94" spans="1:7" x14ac:dyDescent="0.25">
      <c r="A94" s="18" t="s">
        <v>72</v>
      </c>
      <c r="B94" s="19"/>
      <c r="C94" s="19" t="s">
        <v>20</v>
      </c>
      <c r="D94" s="20">
        <v>24</v>
      </c>
      <c r="E94" s="22">
        <v>18.309999999999999</v>
      </c>
      <c r="F94" s="20">
        <v>24</v>
      </c>
      <c r="G94" s="22">
        <v>18.309999999999999</v>
      </c>
    </row>
    <row r="95" spans="1:7" x14ac:dyDescent="0.25">
      <c r="A95" s="18" t="s">
        <v>73</v>
      </c>
      <c r="B95" s="19"/>
      <c r="C95" s="19" t="s">
        <v>20</v>
      </c>
      <c r="D95" s="20">
        <v>2</v>
      </c>
      <c r="E95" s="22">
        <v>6.71</v>
      </c>
      <c r="F95" s="20">
        <v>2</v>
      </c>
      <c r="G95" s="22">
        <v>6.71</v>
      </c>
    </row>
    <row r="96" spans="1:7" x14ac:dyDescent="0.25">
      <c r="A96" s="18" t="s">
        <v>74</v>
      </c>
      <c r="B96" s="19"/>
      <c r="C96" s="19" t="s">
        <v>20</v>
      </c>
      <c r="D96" s="20">
        <v>2</v>
      </c>
      <c r="E96" s="22">
        <v>2.54</v>
      </c>
      <c r="F96" s="20">
        <v>2</v>
      </c>
      <c r="G96" s="22">
        <v>2.54</v>
      </c>
    </row>
    <row r="97" spans="1:7" x14ac:dyDescent="0.25">
      <c r="A97" s="14" t="s">
        <v>75</v>
      </c>
      <c r="B97" s="14"/>
      <c r="C97" s="14"/>
      <c r="D97" s="15"/>
      <c r="E97" s="17">
        <v>436.98</v>
      </c>
      <c r="F97" s="15"/>
      <c r="G97" s="17">
        <v>436.98</v>
      </c>
    </row>
    <row r="98" spans="1:7" x14ac:dyDescent="0.25">
      <c r="A98" s="18" t="s">
        <v>76</v>
      </c>
      <c r="B98" s="19"/>
      <c r="C98" s="19" t="s">
        <v>20</v>
      </c>
      <c r="D98" s="20">
        <v>12</v>
      </c>
      <c r="E98" s="22">
        <v>125.64</v>
      </c>
      <c r="F98" s="20">
        <v>12</v>
      </c>
      <c r="G98" s="22">
        <v>125.64</v>
      </c>
    </row>
    <row r="99" spans="1:7" x14ac:dyDescent="0.25">
      <c r="A99" s="18" t="s">
        <v>77</v>
      </c>
      <c r="B99" s="19"/>
      <c r="C99" s="19" t="s">
        <v>78</v>
      </c>
      <c r="D99" s="20">
        <v>8.9999999999999993E-3</v>
      </c>
      <c r="E99" s="22">
        <v>100.94</v>
      </c>
      <c r="F99" s="20">
        <v>8.9999999999999993E-3</v>
      </c>
      <c r="G99" s="22">
        <v>100.94</v>
      </c>
    </row>
    <row r="100" spans="1:7" x14ac:dyDescent="0.25">
      <c r="A100" s="18" t="s">
        <v>79</v>
      </c>
      <c r="B100" s="19"/>
      <c r="C100" s="19" t="s">
        <v>78</v>
      </c>
      <c r="D100" s="20">
        <v>0.28399999999999997</v>
      </c>
      <c r="E100" s="22">
        <v>60.59</v>
      </c>
      <c r="F100" s="20">
        <v>0.28399999999999997</v>
      </c>
      <c r="G100" s="22">
        <v>60.59</v>
      </c>
    </row>
    <row r="101" spans="1:7" x14ac:dyDescent="0.25">
      <c r="A101" s="18" t="s">
        <v>80</v>
      </c>
      <c r="B101" s="19"/>
      <c r="C101" s="19" t="s">
        <v>78</v>
      </c>
      <c r="D101" s="20">
        <v>0.5</v>
      </c>
      <c r="E101" s="22">
        <v>36.159999999999997</v>
      </c>
      <c r="F101" s="20">
        <v>0.5</v>
      </c>
      <c r="G101" s="22">
        <v>36.159999999999997</v>
      </c>
    </row>
    <row r="102" spans="1:7" x14ac:dyDescent="0.25">
      <c r="A102" s="18" t="s">
        <v>81</v>
      </c>
      <c r="B102" s="19"/>
      <c r="C102" s="19" t="s">
        <v>82</v>
      </c>
      <c r="D102" s="20">
        <v>5.73</v>
      </c>
      <c r="E102" s="22">
        <v>33.74</v>
      </c>
      <c r="F102" s="20">
        <v>5.73</v>
      </c>
      <c r="G102" s="22">
        <v>33.74</v>
      </c>
    </row>
    <row r="103" spans="1:7" x14ac:dyDescent="0.25">
      <c r="A103" s="18" t="s">
        <v>83</v>
      </c>
      <c r="B103" s="19"/>
      <c r="C103" s="19" t="s">
        <v>82</v>
      </c>
      <c r="D103" s="20">
        <v>4</v>
      </c>
      <c r="E103" s="22">
        <v>24.46</v>
      </c>
      <c r="F103" s="20">
        <v>4</v>
      </c>
      <c r="G103" s="22">
        <v>24.46</v>
      </c>
    </row>
    <row r="104" spans="1:7" x14ac:dyDescent="0.25">
      <c r="A104" s="18" t="s">
        <v>84</v>
      </c>
      <c r="B104" s="19"/>
      <c r="C104" s="19" t="s">
        <v>78</v>
      </c>
      <c r="D104" s="20">
        <v>1.7999999999999999E-2</v>
      </c>
      <c r="E104" s="22">
        <v>12.05</v>
      </c>
      <c r="F104" s="20">
        <v>1.7999999999999999E-2</v>
      </c>
      <c r="G104" s="22">
        <v>12.05</v>
      </c>
    </row>
    <row r="105" spans="1:7" x14ac:dyDescent="0.25">
      <c r="A105" s="18" t="s">
        <v>85</v>
      </c>
      <c r="B105" s="19"/>
      <c r="C105" s="19" t="s">
        <v>20</v>
      </c>
      <c r="D105" s="20">
        <v>72</v>
      </c>
      <c r="E105" s="22">
        <v>10.01</v>
      </c>
      <c r="F105" s="20">
        <v>72</v>
      </c>
      <c r="G105" s="22">
        <v>10.01</v>
      </c>
    </row>
    <row r="106" spans="1:7" x14ac:dyDescent="0.25">
      <c r="A106" s="18" t="s">
        <v>86</v>
      </c>
      <c r="B106" s="19"/>
      <c r="C106" s="19" t="s">
        <v>87</v>
      </c>
      <c r="D106" s="20">
        <v>0.15</v>
      </c>
      <c r="E106" s="22">
        <v>8.41</v>
      </c>
      <c r="F106" s="20">
        <v>0.15</v>
      </c>
      <c r="G106" s="22">
        <v>8.41</v>
      </c>
    </row>
    <row r="107" spans="1:7" x14ac:dyDescent="0.25">
      <c r="A107" s="18" t="s">
        <v>88</v>
      </c>
      <c r="B107" s="19"/>
      <c r="C107" s="19" t="s">
        <v>20</v>
      </c>
      <c r="D107" s="20">
        <v>0.7</v>
      </c>
      <c r="E107" s="22">
        <v>5.19</v>
      </c>
      <c r="F107" s="20">
        <v>0.7</v>
      </c>
      <c r="G107" s="22">
        <v>5.19</v>
      </c>
    </row>
    <row r="108" spans="1:7" x14ac:dyDescent="0.25">
      <c r="A108" s="18" t="s">
        <v>89</v>
      </c>
      <c r="B108" s="19"/>
      <c r="C108" s="19" t="s">
        <v>20</v>
      </c>
      <c r="D108" s="20">
        <v>0.5</v>
      </c>
      <c r="E108" s="22">
        <v>3.56</v>
      </c>
      <c r="F108" s="20">
        <v>0.5</v>
      </c>
      <c r="G108" s="22">
        <v>3.56</v>
      </c>
    </row>
    <row r="109" spans="1:7" x14ac:dyDescent="0.25">
      <c r="A109" s="18" t="s">
        <v>90</v>
      </c>
      <c r="B109" s="19"/>
      <c r="C109" s="19" t="s">
        <v>82</v>
      </c>
      <c r="D109" s="20">
        <v>3</v>
      </c>
      <c r="E109" s="22">
        <v>3.43</v>
      </c>
      <c r="F109" s="20">
        <v>3</v>
      </c>
      <c r="G109" s="22">
        <v>3.43</v>
      </c>
    </row>
    <row r="110" spans="1:7" x14ac:dyDescent="0.25">
      <c r="A110" s="18" t="s">
        <v>91</v>
      </c>
      <c r="B110" s="19"/>
      <c r="C110" s="19" t="s">
        <v>78</v>
      </c>
      <c r="D110" s="20">
        <v>0.08</v>
      </c>
      <c r="E110" s="22">
        <v>3.29</v>
      </c>
      <c r="F110" s="20">
        <v>0.08</v>
      </c>
      <c r="G110" s="22">
        <v>3.29</v>
      </c>
    </row>
    <row r="111" spans="1:7" x14ac:dyDescent="0.25">
      <c r="A111" s="18" t="s">
        <v>92</v>
      </c>
      <c r="B111" s="19"/>
      <c r="C111" s="19" t="s">
        <v>20</v>
      </c>
      <c r="D111" s="20">
        <v>2</v>
      </c>
      <c r="E111" s="22">
        <v>2.72</v>
      </c>
      <c r="F111" s="20">
        <v>2</v>
      </c>
      <c r="G111" s="22">
        <v>2.72</v>
      </c>
    </row>
    <row r="112" spans="1:7" x14ac:dyDescent="0.25">
      <c r="A112" s="18" t="s">
        <v>93</v>
      </c>
      <c r="B112" s="19"/>
      <c r="C112" s="19" t="s">
        <v>87</v>
      </c>
      <c r="D112" s="20">
        <v>2.5000000000000001E-2</v>
      </c>
      <c r="E112" s="22">
        <v>2.68</v>
      </c>
      <c r="F112" s="20">
        <v>2.5000000000000001E-2</v>
      </c>
      <c r="G112" s="22">
        <v>2.68</v>
      </c>
    </row>
    <row r="113" spans="1:7" x14ac:dyDescent="0.25">
      <c r="A113" s="18" t="s">
        <v>94</v>
      </c>
      <c r="B113" s="19"/>
      <c r="C113" s="19" t="s">
        <v>20</v>
      </c>
      <c r="D113" s="20">
        <v>4</v>
      </c>
      <c r="E113" s="22">
        <v>1.44</v>
      </c>
      <c r="F113" s="20">
        <v>4</v>
      </c>
      <c r="G113" s="22">
        <v>1.44</v>
      </c>
    </row>
    <row r="114" spans="1:7" x14ac:dyDescent="0.25">
      <c r="A114" s="18" t="s">
        <v>95</v>
      </c>
      <c r="B114" s="19"/>
      <c r="C114" s="19" t="s">
        <v>82</v>
      </c>
      <c r="D114" s="20">
        <v>1</v>
      </c>
      <c r="E114" s="22">
        <v>1.08</v>
      </c>
      <c r="F114" s="20">
        <v>1</v>
      </c>
      <c r="G114" s="22">
        <v>1.08</v>
      </c>
    </row>
    <row r="115" spans="1:7" x14ac:dyDescent="0.25">
      <c r="A115" s="18" t="s">
        <v>96</v>
      </c>
      <c r="B115" s="19"/>
      <c r="C115" s="19" t="s">
        <v>82</v>
      </c>
      <c r="D115" s="20">
        <v>2.35</v>
      </c>
      <c r="E115" s="22">
        <v>0.79</v>
      </c>
      <c r="F115" s="20">
        <v>2.35</v>
      </c>
      <c r="G115" s="22">
        <v>0.79</v>
      </c>
    </row>
    <row r="116" spans="1:7" x14ac:dyDescent="0.25">
      <c r="A116" s="18" t="s">
        <v>97</v>
      </c>
      <c r="B116" s="19"/>
      <c r="C116" s="19" t="s">
        <v>87</v>
      </c>
      <c r="D116" s="20">
        <v>0.01</v>
      </c>
      <c r="E116" s="22">
        <v>0.5</v>
      </c>
      <c r="F116" s="20">
        <v>0.01</v>
      </c>
      <c r="G116" s="22">
        <v>0.5</v>
      </c>
    </row>
    <row r="117" spans="1:7" ht="22.5" x14ac:dyDescent="0.25">
      <c r="A117" s="18" t="s">
        <v>98</v>
      </c>
      <c r="B117" s="19"/>
      <c r="C117" s="19" t="s">
        <v>20</v>
      </c>
      <c r="D117" s="20">
        <v>1.429</v>
      </c>
      <c r="E117" s="22">
        <v>0.3</v>
      </c>
      <c r="F117" s="20">
        <v>1.429</v>
      </c>
      <c r="G117" s="22">
        <v>0.3</v>
      </c>
    </row>
    <row r="118" spans="1:7" x14ac:dyDescent="0.25">
      <c r="A118" s="14" t="s">
        <v>99</v>
      </c>
      <c r="B118" s="14"/>
      <c r="C118" s="14"/>
      <c r="D118" s="15"/>
      <c r="E118" s="23"/>
      <c r="F118" s="15"/>
      <c r="G118" s="23"/>
    </row>
    <row r="119" spans="1:7" x14ac:dyDescent="0.25">
      <c r="A119" s="18" t="s">
        <v>100</v>
      </c>
      <c r="B119" s="19"/>
      <c r="C119" s="19" t="s">
        <v>101</v>
      </c>
      <c r="D119" s="20">
        <v>334.286</v>
      </c>
      <c r="E119" s="24"/>
      <c r="F119" s="20">
        <v>334.286</v>
      </c>
      <c r="G119" s="24"/>
    </row>
    <row r="120" spans="1:7" x14ac:dyDescent="0.25">
      <c r="A120" s="18" t="s">
        <v>102</v>
      </c>
      <c r="B120" s="19"/>
      <c r="C120" s="19" t="s">
        <v>101</v>
      </c>
      <c r="D120" s="20">
        <v>7.8579999999999997</v>
      </c>
      <c r="E120" s="24"/>
      <c r="F120" s="20">
        <v>7.8579999999999997</v>
      </c>
      <c r="G120" s="24"/>
    </row>
    <row r="121" spans="1:7" x14ac:dyDescent="0.25">
      <c r="A121" s="18" t="s">
        <v>103</v>
      </c>
      <c r="B121" s="19"/>
      <c r="C121" s="19" t="s">
        <v>101</v>
      </c>
      <c r="D121" s="20">
        <v>42</v>
      </c>
      <c r="E121" s="24"/>
      <c r="F121" s="20">
        <v>42</v>
      </c>
      <c r="G121" s="24"/>
    </row>
    <row r="122" spans="1:7" x14ac:dyDescent="0.25">
      <c r="A122" s="18" t="s">
        <v>104</v>
      </c>
      <c r="B122" s="19"/>
      <c r="C122" s="19" t="s">
        <v>101</v>
      </c>
      <c r="D122" s="20">
        <v>454.286</v>
      </c>
      <c r="E122" s="24"/>
      <c r="F122" s="20">
        <v>454.286</v>
      </c>
      <c r="G122" s="24"/>
    </row>
    <row r="123" spans="1:7" x14ac:dyDescent="0.25">
      <c r="A123" s="18" t="s">
        <v>105</v>
      </c>
      <c r="B123" s="19"/>
      <c r="C123" s="19" t="s">
        <v>101</v>
      </c>
      <c r="D123" s="20">
        <v>228</v>
      </c>
      <c r="E123" s="24"/>
      <c r="F123" s="20">
        <v>228</v>
      </c>
      <c r="G123" s="24"/>
    </row>
  </sheetData>
  <mergeCells count="17">
    <mergeCell ref="A17:C17"/>
    <mergeCell ref="A19:C19"/>
    <mergeCell ref="A51:C51"/>
    <mergeCell ref="A53:C53"/>
    <mergeCell ref="A118:C118"/>
    <mergeCell ref="A63:C63"/>
    <mergeCell ref="A10:C10"/>
    <mergeCell ref="A11:C11"/>
    <mergeCell ref="A14:C14"/>
    <mergeCell ref="A80:C80"/>
    <mergeCell ref="A84:C84"/>
    <mergeCell ref="A97:C97"/>
    <mergeCell ref="A8:C8"/>
    <mergeCell ref="D8:D9"/>
    <mergeCell ref="E8:E9"/>
    <mergeCell ref="F8:F9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>
      <selection sqref="A1:H65536"/>
    </sheetView>
  </sheetViews>
  <sheetFormatPr defaultRowHeight="15" x14ac:dyDescent="0.25"/>
  <cols>
    <col min="1" max="1" width="28.140625" customWidth="1"/>
    <col min="2" max="2" width="21.71093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8" x14ac:dyDescent="0.25">
      <c r="A2" s="2"/>
      <c r="B2" s="3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4"/>
      <c r="B4" s="5"/>
      <c r="C4" s="1"/>
      <c r="D4" s="1"/>
      <c r="E4" s="1"/>
      <c r="F4" s="1"/>
      <c r="G4" s="1"/>
      <c r="H4" s="1"/>
    </row>
    <row r="5" spans="1:8" x14ac:dyDescent="0.25">
      <c r="A5" s="4"/>
      <c r="B5" s="5"/>
      <c r="C5" s="1"/>
      <c r="D5" s="1"/>
      <c r="E5" s="1"/>
      <c r="F5" s="1"/>
      <c r="G5" s="1"/>
      <c r="H5" s="1"/>
    </row>
    <row r="6" spans="1:8" x14ac:dyDescent="0.25">
      <c r="A6" s="4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6"/>
      <c r="B8" s="6"/>
      <c r="C8" s="6"/>
      <c r="D8" s="7"/>
      <c r="E8" s="7"/>
      <c r="F8" s="7"/>
      <c r="G8" s="7"/>
      <c r="H8" s="7"/>
    </row>
    <row r="9" spans="1:8" x14ac:dyDescent="0.25">
      <c r="A9" s="8"/>
      <c r="B9" s="8"/>
      <c r="C9" s="8"/>
      <c r="D9" s="9"/>
      <c r="E9" s="9"/>
      <c r="F9" s="9"/>
      <c r="G9" s="9"/>
      <c r="H9" s="9"/>
    </row>
    <row r="10" spans="1:8" x14ac:dyDescent="0.25">
      <c r="A10" s="10"/>
      <c r="B10" s="10"/>
      <c r="C10" s="10"/>
      <c r="D10" s="11"/>
      <c r="E10" s="12"/>
      <c r="F10" s="11"/>
      <c r="G10" s="12"/>
      <c r="H10" s="13"/>
    </row>
    <row r="11" spans="1:8" x14ac:dyDescent="0.25">
      <c r="A11" s="14"/>
      <c r="B11" s="14"/>
      <c r="C11" s="14"/>
      <c r="D11" s="15"/>
      <c r="E11" s="16"/>
      <c r="F11" s="15"/>
      <c r="G11" s="16"/>
      <c r="H11" s="17"/>
    </row>
    <row r="12" spans="1:8" x14ac:dyDescent="0.25">
      <c r="A12" s="18"/>
      <c r="B12" s="19"/>
      <c r="C12" s="19"/>
      <c r="D12" s="20"/>
      <c r="E12" s="21"/>
      <c r="F12" s="20"/>
      <c r="G12" s="21"/>
      <c r="H12" s="22"/>
    </row>
    <row r="13" spans="1:8" x14ac:dyDescent="0.25">
      <c r="A13" s="18"/>
      <c r="B13" s="19"/>
      <c r="C13" s="19"/>
      <c r="D13" s="20"/>
      <c r="E13" s="21"/>
      <c r="F13" s="20"/>
      <c r="G13" s="21"/>
      <c r="H13" s="22"/>
    </row>
    <row r="14" spans="1:8" x14ac:dyDescent="0.25">
      <c r="A14" s="14"/>
      <c r="B14" s="14"/>
      <c r="C14" s="14"/>
      <c r="D14" s="15"/>
      <c r="E14" s="16"/>
      <c r="F14" s="15"/>
      <c r="G14" s="16"/>
      <c r="H14" s="17"/>
    </row>
    <row r="15" spans="1:8" x14ac:dyDescent="0.25">
      <c r="A15" s="18"/>
      <c r="B15" s="19"/>
      <c r="C15" s="19"/>
      <c r="D15" s="20"/>
      <c r="E15" s="21"/>
      <c r="F15" s="20"/>
      <c r="G15" s="21"/>
      <c r="H15" s="22"/>
    </row>
    <row r="16" spans="1:8" x14ac:dyDescent="0.25">
      <c r="A16" s="18"/>
      <c r="B16" s="19"/>
      <c r="C16" s="19"/>
      <c r="D16" s="20"/>
      <c r="E16" s="21"/>
      <c r="F16" s="20"/>
      <c r="G16" s="21"/>
      <c r="H16" s="22"/>
    </row>
    <row r="17" spans="1:8" x14ac:dyDescent="0.25">
      <c r="A17" s="18"/>
      <c r="B17" s="19"/>
      <c r="C17" s="19"/>
      <c r="D17" s="20"/>
      <c r="E17" s="21"/>
      <c r="F17" s="20"/>
      <c r="G17" s="21"/>
      <c r="H17" s="22"/>
    </row>
    <row r="18" spans="1:8" x14ac:dyDescent="0.25">
      <c r="A18" s="18"/>
      <c r="B18" s="19"/>
      <c r="C18" s="19"/>
      <c r="D18" s="20"/>
      <c r="E18" s="21"/>
      <c r="F18" s="20"/>
      <c r="G18" s="21"/>
      <c r="H18" s="22"/>
    </row>
    <row r="19" spans="1:8" x14ac:dyDescent="0.25">
      <c r="A19" s="18"/>
      <c r="B19" s="19"/>
      <c r="C19" s="19"/>
      <c r="D19" s="20"/>
      <c r="E19" s="21"/>
      <c r="F19" s="20"/>
      <c r="G19" s="21"/>
      <c r="H19" s="22"/>
    </row>
    <row r="20" spans="1:8" x14ac:dyDescent="0.25">
      <c r="A20" s="18"/>
      <c r="B20" s="19"/>
      <c r="C20" s="19"/>
      <c r="D20" s="20"/>
      <c r="E20" s="21"/>
      <c r="F20" s="20"/>
      <c r="G20" s="21"/>
      <c r="H20" s="22"/>
    </row>
    <row r="21" spans="1:8" x14ac:dyDescent="0.25">
      <c r="A21" s="18"/>
      <c r="B21" s="19"/>
      <c r="C21" s="19"/>
      <c r="D21" s="20"/>
      <c r="E21" s="21"/>
      <c r="F21" s="20"/>
      <c r="G21" s="21"/>
      <c r="H21" s="22"/>
    </row>
    <row r="22" spans="1:8" x14ac:dyDescent="0.25">
      <c r="A22" s="18"/>
      <c r="B22" s="19"/>
      <c r="C22" s="19"/>
      <c r="D22" s="20"/>
      <c r="E22" s="21"/>
      <c r="F22" s="20"/>
      <c r="G22" s="21"/>
      <c r="H22" s="22"/>
    </row>
    <row r="23" spans="1:8" x14ac:dyDescent="0.25">
      <c r="A23" s="18"/>
      <c r="B23" s="19"/>
      <c r="C23" s="19"/>
      <c r="D23" s="20"/>
      <c r="E23" s="21"/>
      <c r="F23" s="20"/>
      <c r="G23" s="21"/>
      <c r="H23" s="22"/>
    </row>
    <row r="24" spans="1:8" x14ac:dyDescent="0.25">
      <c r="A24" s="18"/>
      <c r="B24" s="19"/>
      <c r="C24" s="19"/>
      <c r="D24" s="20"/>
      <c r="E24" s="21"/>
      <c r="F24" s="20"/>
      <c r="G24" s="21"/>
      <c r="H24" s="22"/>
    </row>
    <row r="25" spans="1:8" x14ac:dyDescent="0.25">
      <c r="A25" s="18"/>
      <c r="B25" s="19"/>
      <c r="C25" s="19"/>
      <c r="D25" s="20"/>
      <c r="E25" s="21"/>
      <c r="F25" s="20"/>
      <c r="G25" s="21"/>
      <c r="H25" s="22"/>
    </row>
    <row r="26" spans="1:8" x14ac:dyDescent="0.25">
      <c r="A26" s="18"/>
      <c r="B26" s="19"/>
      <c r="C26" s="19"/>
      <c r="D26" s="20"/>
      <c r="E26" s="22"/>
      <c r="F26" s="20"/>
      <c r="G26" s="22"/>
      <c r="H26" s="22"/>
    </row>
    <row r="27" spans="1:8" x14ac:dyDescent="0.25">
      <c r="A27" s="18"/>
      <c r="B27" s="19"/>
      <c r="C27" s="19"/>
      <c r="D27" s="20"/>
      <c r="E27" s="22"/>
      <c r="F27" s="20"/>
      <c r="G27" s="22"/>
      <c r="H27" s="22"/>
    </row>
    <row r="28" spans="1:8" x14ac:dyDescent="0.25">
      <c r="A28" s="18"/>
      <c r="B28" s="19"/>
      <c r="C28" s="19"/>
      <c r="D28" s="20"/>
      <c r="E28" s="22"/>
      <c r="F28" s="20"/>
      <c r="G28" s="22"/>
      <c r="H28" s="22"/>
    </row>
    <row r="29" spans="1:8" x14ac:dyDescent="0.25">
      <c r="A29" s="18"/>
      <c r="B29" s="19"/>
      <c r="C29" s="19"/>
      <c r="D29" s="20"/>
      <c r="E29" s="22"/>
      <c r="F29" s="20"/>
      <c r="G29" s="22"/>
      <c r="H29" s="22"/>
    </row>
    <row r="30" spans="1:8" x14ac:dyDescent="0.25">
      <c r="A30" s="18"/>
      <c r="B30" s="19"/>
      <c r="C30" s="19"/>
      <c r="D30" s="20"/>
      <c r="E30" s="22"/>
      <c r="F30" s="20"/>
      <c r="G30" s="22"/>
      <c r="H30" s="22"/>
    </row>
    <row r="31" spans="1:8" x14ac:dyDescent="0.25">
      <c r="A31" s="18"/>
      <c r="B31" s="19"/>
      <c r="C31" s="19"/>
      <c r="D31" s="20"/>
      <c r="E31" s="22"/>
      <c r="F31" s="20"/>
      <c r="G31" s="22"/>
      <c r="H31" s="22"/>
    </row>
    <row r="32" spans="1:8" x14ac:dyDescent="0.25">
      <c r="A32" s="14"/>
      <c r="B32" s="14"/>
      <c r="C32" s="14"/>
      <c r="D32" s="15"/>
      <c r="E32" s="16"/>
      <c r="F32" s="15"/>
      <c r="G32" s="16"/>
      <c r="H32" s="17"/>
    </row>
    <row r="33" spans="1:8" x14ac:dyDescent="0.25">
      <c r="A33" s="18"/>
      <c r="B33" s="19"/>
      <c r="C33" s="19"/>
      <c r="D33" s="20"/>
      <c r="E33" s="21"/>
      <c r="F33" s="20"/>
      <c r="G33" s="21"/>
      <c r="H33" s="22"/>
    </row>
    <row r="34" spans="1:8" x14ac:dyDescent="0.25">
      <c r="A34" s="18"/>
      <c r="B34" s="19"/>
      <c r="C34" s="19"/>
      <c r="D34" s="20"/>
      <c r="E34" s="21"/>
      <c r="F34" s="20"/>
      <c r="G34" s="21"/>
      <c r="H34" s="22"/>
    </row>
    <row r="35" spans="1:8" x14ac:dyDescent="0.25">
      <c r="A35" s="18"/>
      <c r="B35" s="19"/>
      <c r="C35" s="19"/>
      <c r="D35" s="20"/>
      <c r="E35" s="22"/>
      <c r="F35" s="20"/>
      <c r="G35" s="22"/>
      <c r="H35" s="22"/>
    </row>
    <row r="36" spans="1:8" x14ac:dyDescent="0.25">
      <c r="A36" s="14"/>
      <c r="B36" s="14"/>
      <c r="C36" s="14"/>
      <c r="D36" s="15"/>
      <c r="E36" s="16"/>
      <c r="F36" s="15"/>
      <c r="G36" s="16"/>
      <c r="H36" s="17"/>
    </row>
    <row r="37" spans="1:8" x14ac:dyDescent="0.25">
      <c r="A37" s="18"/>
      <c r="B37" s="19"/>
      <c r="C37" s="19"/>
      <c r="D37" s="20"/>
      <c r="E37" s="21"/>
      <c r="F37" s="20"/>
      <c r="G37" s="21"/>
      <c r="H37" s="22"/>
    </row>
    <row r="38" spans="1:8" x14ac:dyDescent="0.25">
      <c r="A38" s="18"/>
      <c r="B38" s="19"/>
      <c r="C38" s="19"/>
      <c r="D38" s="20"/>
      <c r="E38" s="22"/>
      <c r="F38" s="20"/>
      <c r="G38" s="22"/>
      <c r="H38" s="22"/>
    </row>
    <row r="39" spans="1:8" x14ac:dyDescent="0.25">
      <c r="A39" s="18"/>
      <c r="B39" s="19"/>
      <c r="C39" s="19"/>
      <c r="D39" s="20"/>
      <c r="E39" s="22"/>
      <c r="F39" s="20"/>
      <c r="G39" s="22"/>
      <c r="H39" s="22"/>
    </row>
    <row r="40" spans="1:8" x14ac:dyDescent="0.25">
      <c r="A40" s="18"/>
      <c r="B40" s="19"/>
      <c r="C40" s="19"/>
      <c r="D40" s="20"/>
      <c r="E40" s="22"/>
      <c r="F40" s="20"/>
      <c r="G40" s="22"/>
      <c r="H40" s="22"/>
    </row>
    <row r="41" spans="1:8" x14ac:dyDescent="0.25">
      <c r="A41" s="18"/>
      <c r="B41" s="19"/>
      <c r="C41" s="19"/>
      <c r="D41" s="20"/>
      <c r="E41" s="22"/>
      <c r="F41" s="20"/>
      <c r="G41" s="22"/>
      <c r="H41" s="22"/>
    </row>
    <row r="42" spans="1:8" x14ac:dyDescent="0.25">
      <c r="A42" s="18"/>
      <c r="B42" s="19"/>
      <c r="C42" s="19"/>
      <c r="D42" s="20"/>
      <c r="E42" s="22"/>
      <c r="F42" s="20"/>
      <c r="G42" s="22"/>
      <c r="H42" s="22"/>
    </row>
    <row r="43" spans="1:8" x14ac:dyDescent="0.25">
      <c r="A43" s="18"/>
      <c r="B43" s="19"/>
      <c r="C43" s="19"/>
      <c r="D43" s="20"/>
      <c r="E43" s="22"/>
      <c r="F43" s="20"/>
      <c r="G43" s="22"/>
      <c r="H43" s="22"/>
    </row>
    <row r="44" spans="1:8" x14ac:dyDescent="0.25">
      <c r="A44" s="18"/>
      <c r="B44" s="19"/>
      <c r="C44" s="19"/>
      <c r="D44" s="20"/>
      <c r="E44" s="22"/>
      <c r="F44" s="20"/>
      <c r="G44" s="22"/>
      <c r="H44" s="22"/>
    </row>
    <row r="45" spans="1:8" x14ac:dyDescent="0.25">
      <c r="A45" s="18"/>
      <c r="B45" s="19"/>
      <c r="C45" s="19"/>
      <c r="D45" s="20"/>
      <c r="E45" s="22"/>
      <c r="F45" s="20"/>
      <c r="G45" s="22"/>
      <c r="H45" s="22"/>
    </row>
    <row r="46" spans="1:8" x14ac:dyDescent="0.25">
      <c r="A46" s="18"/>
      <c r="B46" s="19"/>
      <c r="C46" s="19"/>
      <c r="D46" s="20"/>
      <c r="E46" s="22"/>
      <c r="F46" s="20"/>
      <c r="G46" s="22"/>
      <c r="H46" s="22"/>
    </row>
    <row r="47" spans="1:8" x14ac:dyDescent="0.25">
      <c r="A47" s="18"/>
      <c r="B47" s="19"/>
      <c r="C47" s="19"/>
      <c r="D47" s="20"/>
      <c r="E47" s="22"/>
      <c r="F47" s="20"/>
      <c r="G47" s="22"/>
      <c r="H47" s="22"/>
    </row>
    <row r="48" spans="1:8" x14ac:dyDescent="0.25">
      <c r="A48" s="18"/>
      <c r="B48" s="19"/>
      <c r="C48" s="19"/>
      <c r="D48" s="20"/>
      <c r="E48" s="22"/>
      <c r="F48" s="20"/>
      <c r="G48" s="22"/>
      <c r="H48" s="22"/>
    </row>
    <row r="49" spans="1:8" x14ac:dyDescent="0.25">
      <c r="A49" s="14"/>
      <c r="B49" s="14"/>
      <c r="C49" s="14"/>
      <c r="D49" s="15"/>
      <c r="E49" s="17"/>
      <c r="F49" s="15"/>
      <c r="G49" s="17"/>
      <c r="H49" s="17"/>
    </row>
    <row r="50" spans="1:8" x14ac:dyDescent="0.25">
      <c r="A50" s="18"/>
      <c r="B50" s="19"/>
      <c r="C50" s="19"/>
      <c r="D50" s="20"/>
      <c r="E50" s="22"/>
      <c r="F50" s="20"/>
      <c r="G50" s="22"/>
      <c r="H50" s="22"/>
    </row>
    <row r="51" spans="1:8" x14ac:dyDescent="0.25">
      <c r="A51" s="18"/>
      <c r="B51" s="19"/>
      <c r="C51" s="19"/>
      <c r="D51" s="20"/>
      <c r="E51" s="22"/>
      <c r="F51" s="20"/>
      <c r="G51" s="22"/>
      <c r="H51" s="22"/>
    </row>
    <row r="52" spans="1:8" x14ac:dyDescent="0.25">
      <c r="A52" s="18"/>
      <c r="B52" s="19"/>
      <c r="C52" s="19"/>
      <c r="D52" s="20"/>
      <c r="E52" s="22"/>
      <c r="F52" s="20"/>
      <c r="G52" s="22"/>
      <c r="H52" s="22"/>
    </row>
    <row r="53" spans="1:8" x14ac:dyDescent="0.25">
      <c r="A53" s="18"/>
      <c r="B53" s="19"/>
      <c r="C53" s="19"/>
      <c r="D53" s="20"/>
      <c r="E53" s="22"/>
      <c r="F53" s="20"/>
      <c r="G53" s="22"/>
      <c r="H53" s="22"/>
    </row>
    <row r="54" spans="1:8" x14ac:dyDescent="0.25">
      <c r="A54" s="18"/>
      <c r="B54" s="19"/>
      <c r="C54" s="19"/>
      <c r="D54" s="20"/>
      <c r="E54" s="22"/>
      <c r="F54" s="20"/>
      <c r="G54" s="22"/>
      <c r="H54" s="22"/>
    </row>
    <row r="55" spans="1:8" x14ac:dyDescent="0.25">
      <c r="A55" s="18"/>
      <c r="B55" s="19"/>
      <c r="C55" s="19"/>
      <c r="D55" s="20"/>
      <c r="E55" s="22"/>
      <c r="F55" s="20"/>
      <c r="G55" s="22"/>
      <c r="H55" s="22"/>
    </row>
    <row r="56" spans="1:8" x14ac:dyDescent="0.25">
      <c r="A56" s="18"/>
      <c r="B56" s="19"/>
      <c r="C56" s="19"/>
      <c r="D56" s="20"/>
      <c r="E56" s="22"/>
      <c r="F56" s="20"/>
      <c r="G56" s="22"/>
      <c r="H56" s="22"/>
    </row>
    <row r="57" spans="1:8" x14ac:dyDescent="0.25">
      <c r="A57" s="18"/>
      <c r="B57" s="19"/>
      <c r="C57" s="19"/>
      <c r="D57" s="20"/>
      <c r="E57" s="22"/>
      <c r="F57" s="20"/>
      <c r="G57" s="22"/>
      <c r="H57" s="22"/>
    </row>
    <row r="58" spans="1:8" x14ac:dyDescent="0.25">
      <c r="A58" s="18"/>
      <c r="B58" s="19"/>
      <c r="C58" s="19"/>
      <c r="D58" s="20"/>
      <c r="E58" s="22"/>
      <c r="F58" s="20"/>
      <c r="G58" s="22"/>
      <c r="H58" s="22"/>
    </row>
    <row r="59" spans="1:8" x14ac:dyDescent="0.25">
      <c r="A59" s="18"/>
      <c r="B59" s="19"/>
      <c r="C59" s="19"/>
      <c r="D59" s="20"/>
      <c r="E59" s="22"/>
      <c r="F59" s="20"/>
      <c r="G59" s="22"/>
      <c r="H59" s="22"/>
    </row>
    <row r="60" spans="1:8" x14ac:dyDescent="0.25">
      <c r="A60" s="18"/>
      <c r="B60" s="19"/>
      <c r="C60" s="19"/>
      <c r="D60" s="20"/>
      <c r="E60" s="22"/>
      <c r="F60" s="20"/>
      <c r="G60" s="22"/>
      <c r="H60" s="22"/>
    </row>
    <row r="61" spans="1:8" x14ac:dyDescent="0.25">
      <c r="A61" s="18"/>
      <c r="B61" s="19"/>
      <c r="C61" s="19"/>
      <c r="D61" s="20"/>
      <c r="E61" s="22"/>
      <c r="F61" s="20"/>
      <c r="G61" s="22"/>
      <c r="H61" s="22"/>
    </row>
    <row r="62" spans="1:8" x14ac:dyDescent="0.25">
      <c r="A62" s="18"/>
      <c r="B62" s="19"/>
      <c r="C62" s="19"/>
      <c r="D62" s="20"/>
      <c r="E62" s="22"/>
      <c r="F62" s="20"/>
      <c r="G62" s="22"/>
      <c r="H62" s="22"/>
    </row>
    <row r="63" spans="1:8" x14ac:dyDescent="0.25">
      <c r="A63" s="18"/>
      <c r="B63" s="19"/>
      <c r="C63" s="19"/>
      <c r="D63" s="20"/>
      <c r="E63" s="22"/>
      <c r="F63" s="20"/>
      <c r="G63" s="22"/>
      <c r="H63" s="22"/>
    </row>
    <row r="64" spans="1:8" x14ac:dyDescent="0.25">
      <c r="A64" s="18"/>
      <c r="B64" s="19"/>
      <c r="C64" s="19"/>
      <c r="D64" s="20"/>
      <c r="E64" s="22"/>
      <c r="F64" s="20"/>
      <c r="G64" s="22"/>
      <c r="H64" s="22"/>
    </row>
    <row r="65" spans="1:8" x14ac:dyDescent="0.25">
      <c r="A65" s="18"/>
      <c r="B65" s="19"/>
      <c r="C65" s="19"/>
      <c r="D65" s="20"/>
      <c r="E65" s="22"/>
      <c r="F65" s="20"/>
      <c r="G65" s="22"/>
      <c r="H65" s="22"/>
    </row>
    <row r="66" spans="1:8" x14ac:dyDescent="0.25">
      <c r="A66" s="18"/>
      <c r="B66" s="19"/>
      <c r="C66" s="19"/>
      <c r="D66" s="20"/>
      <c r="E66" s="22"/>
      <c r="F66" s="20"/>
      <c r="G66" s="22"/>
      <c r="H66" s="22"/>
    </row>
    <row r="67" spans="1:8" x14ac:dyDescent="0.25">
      <c r="A67" s="18"/>
      <c r="B67" s="19"/>
      <c r="C67" s="19"/>
      <c r="D67" s="20"/>
      <c r="E67" s="22"/>
      <c r="F67" s="20"/>
      <c r="G67" s="22"/>
      <c r="H67" s="22"/>
    </row>
    <row r="68" spans="1:8" x14ac:dyDescent="0.25">
      <c r="A68" s="18"/>
      <c r="B68" s="19"/>
      <c r="C68" s="19"/>
      <c r="D68" s="20"/>
      <c r="E68" s="22"/>
      <c r="F68" s="20"/>
      <c r="G68" s="22"/>
      <c r="H68" s="22"/>
    </row>
    <row r="69" spans="1:8" x14ac:dyDescent="0.25">
      <c r="A69" s="18"/>
      <c r="B69" s="19"/>
      <c r="C69" s="19"/>
      <c r="D69" s="20"/>
      <c r="E69" s="22"/>
      <c r="F69" s="20"/>
      <c r="G69" s="22"/>
      <c r="H69" s="22"/>
    </row>
    <row r="70" spans="1:8" x14ac:dyDescent="0.25">
      <c r="A70" s="14"/>
      <c r="B70" s="14"/>
      <c r="C70" s="14"/>
      <c r="D70" s="15"/>
      <c r="E70" s="23"/>
      <c r="F70" s="15"/>
      <c r="G70" s="23"/>
      <c r="H70" s="23"/>
    </row>
    <row r="71" spans="1:8" x14ac:dyDescent="0.25">
      <c r="A71" s="18"/>
      <c r="B71" s="19"/>
      <c r="C71" s="19"/>
      <c r="D71" s="20"/>
      <c r="E71" s="24"/>
      <c r="F71" s="20"/>
      <c r="G71" s="24"/>
      <c r="H71" s="24"/>
    </row>
    <row r="72" spans="1:8" x14ac:dyDescent="0.25">
      <c r="A72" s="18"/>
      <c r="B72" s="19"/>
      <c r="C72" s="19"/>
      <c r="D72" s="20"/>
      <c r="E72" s="24"/>
      <c r="F72" s="20"/>
      <c r="G72" s="24"/>
      <c r="H72" s="24"/>
    </row>
    <row r="73" spans="1:8" x14ac:dyDescent="0.25">
      <c r="A73" s="18"/>
      <c r="B73" s="19"/>
      <c r="C73" s="19"/>
      <c r="D73" s="20"/>
      <c r="E73" s="24"/>
      <c r="F73" s="20"/>
      <c r="G73" s="24"/>
      <c r="H73" s="24"/>
    </row>
    <row r="74" spans="1:8" x14ac:dyDescent="0.25">
      <c r="A74" s="18"/>
      <c r="B74" s="19"/>
      <c r="C74" s="19"/>
      <c r="D74" s="20"/>
      <c r="E74" s="24"/>
      <c r="F74" s="20"/>
      <c r="G74" s="24"/>
      <c r="H74" s="24"/>
    </row>
    <row r="75" spans="1:8" x14ac:dyDescent="0.25">
      <c r="A75" s="18"/>
      <c r="B75" s="19"/>
      <c r="C75" s="19"/>
      <c r="D75" s="20"/>
      <c r="E75" s="24"/>
      <c r="F75" s="20"/>
      <c r="G75" s="24"/>
      <c r="H75" s="24"/>
    </row>
  </sheetData>
  <mergeCells count="13">
    <mergeCell ref="A70:C70"/>
    <mergeCell ref="A10:C10"/>
    <mergeCell ref="A11:C11"/>
    <mergeCell ref="A14:C14"/>
    <mergeCell ref="A32:C32"/>
    <mergeCell ref="A36:C36"/>
    <mergeCell ref="A49:C49"/>
    <mergeCell ref="A8:C8"/>
    <mergeCell ref="D8:D9"/>
    <mergeCell ref="E8:E9"/>
    <mergeCell ref="F8:F9"/>
    <mergeCell ref="G8:G9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текущий вид ПГП6.146.000-БТС</vt:lpstr>
      <vt:lpstr>текущий вид ПГП6.146.009 Кожух</vt:lpstr>
      <vt:lpstr>ожидаемы вид ПГП6.146.000-БТ (2</vt:lpstr>
      <vt:lpstr>Лист4</vt:lpstr>
    </vt:vector>
  </TitlesOfParts>
  <Company>Zers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2019-12-23T07:14:39Z</dcterms:created>
  <dcterms:modified xsi:type="dcterms:W3CDTF">2019-12-23T07:27:40Z</dcterms:modified>
</cp:coreProperties>
</file>