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на\Desktop\"/>
    </mc:Choice>
  </mc:AlternateContent>
  <bookViews>
    <workbookView xWindow="0" yWindow="0" windowWidth="20490" windowHeight="7755" tabRatio="895" activeTab="2"/>
  </bookViews>
  <sheets>
    <sheet name="Свод ДНП" sheetId="6" r:id="rId1"/>
    <sheet name="Свод КАССА" sheetId="18" r:id="rId2"/>
    <sheet name="Банк ДНП" sheetId="1" r:id="rId3"/>
    <sheet name="Банк ПП" sheetId="2" r:id="rId4"/>
    <sheet name="Банк КСУ" sheetId="3" r:id="rId5"/>
    <sheet name="Касса 2020" sheetId="21" r:id="rId6"/>
    <sheet name="Справочник" sheetId="5" r:id="rId7"/>
  </sheets>
  <definedNames>
    <definedName name="_xlnm._FilterDatabase" localSheetId="2" hidden="1">'Банк ДНП'!$A$2:$O$20</definedName>
    <definedName name="_xlnm._FilterDatabase" localSheetId="4" hidden="1">'Банк КСУ'!$A$2:$O$7</definedName>
    <definedName name="_xlnm._FilterDatabase" localSheetId="3" hidden="1">'Банк ПП'!$A$2:$O$3</definedName>
    <definedName name="_xlnm._FilterDatabase" localSheetId="5" hidden="1">'Касса 2020'!$A$2:$P$5</definedName>
  </definedNames>
  <calcPr calcId="152511"/>
  <pivotCaches>
    <pivotCache cacheId="11" r:id="rId8"/>
    <pivotCache cacheId="16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1" l="1"/>
  <c r="D7" i="3"/>
  <c r="D3" i="3"/>
  <c r="D3" i="2"/>
  <c r="D3" i="1"/>
  <c r="M20" i="1" l="1"/>
  <c r="M19" i="1"/>
  <c r="M18" i="1"/>
  <c r="M17" i="1"/>
  <c r="M16" i="1"/>
  <c r="M15" i="1"/>
  <c r="M14" i="1"/>
  <c r="M11" i="1"/>
  <c r="M10" i="1"/>
  <c r="M9" i="1"/>
  <c r="M8" i="1"/>
  <c r="M7" i="1"/>
  <c r="M6" i="1"/>
  <c r="M5" i="1"/>
  <c r="M4" i="1"/>
  <c r="E4" i="21" l="1"/>
  <c r="E5" i="21" s="1"/>
  <c r="E6" i="21" s="1"/>
  <c r="E7" i="21" s="1"/>
  <c r="E8" i="21" s="1"/>
  <c r="E9" i="21" s="1"/>
  <c r="E10" i="21" s="1"/>
  <c r="E11" i="21" s="1"/>
  <c r="E12" i="21" s="1"/>
  <c r="E13" i="21" s="1"/>
  <c r="D4" i="3" l="1"/>
  <c r="D5" i="3" s="1"/>
  <c r="D6" i="3" s="1"/>
  <c r="D4" i="2" l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<sst xmlns="http://schemas.openxmlformats.org/spreadsheetml/2006/main" count="389" uniqueCount="154">
  <si>
    <t>Остаток на начало</t>
  </si>
  <si>
    <t>Дата</t>
  </si>
  <si>
    <t>Приход</t>
  </si>
  <si>
    <t>Расход</t>
  </si>
  <si>
    <t>Сальдо</t>
  </si>
  <si>
    <t>Назначение платежа</t>
  </si>
  <si>
    <t>Бюджет</t>
  </si>
  <si>
    <t>Вид платежа</t>
  </si>
  <si>
    <t>Вид налога</t>
  </si>
  <si>
    <t>Организация</t>
  </si>
  <si>
    <t>Ефимова Алиса Павловна</t>
  </si>
  <si>
    <t>Чернова Елена Борисовна</t>
  </si>
  <si>
    <t>Цурупа Александр Александрович</t>
  </si>
  <si>
    <t>Калябин Максим Владимирович</t>
  </si>
  <si>
    <t>Лобастов Денис Васильевич</t>
  </si>
  <si>
    <t>Котова Надежда Вячеславовна</t>
  </si>
  <si>
    <t>Шаров Валентин Константинович</t>
  </si>
  <si>
    <t>Сарычева Любовь Александровна</t>
  </si>
  <si>
    <t>Вид операции</t>
  </si>
  <si>
    <t>ЖКУ</t>
  </si>
  <si>
    <t>АО "Альфа-Банк"</t>
  </si>
  <si>
    <t>АО "ЦКБ "ДЕЙТОН"</t>
  </si>
  <si>
    <t>Овсиюк Наталья Михайловна</t>
  </si>
  <si>
    <t>Объект</t>
  </si>
  <si>
    <t>текущий</t>
  </si>
  <si>
    <t>Оплата поставщику</t>
  </si>
  <si>
    <t>Займ</t>
  </si>
  <si>
    <t>72.1</t>
  </si>
  <si>
    <t xml:space="preserve">ООО "ЭКОПРОМСЕРВИС"       </t>
  </si>
  <si>
    <t>Комиссия за проведение платежей</t>
  </si>
  <si>
    <t>Обращение с ТБО</t>
  </si>
  <si>
    <t>Названия строк</t>
  </si>
  <si>
    <t>Общий итог</t>
  </si>
  <si>
    <t>Сумма по полю Приход</t>
  </si>
  <si>
    <t>Сумма по полю Расход</t>
  </si>
  <si>
    <t>Дом</t>
  </si>
  <si>
    <t>301.2</t>
  </si>
  <si>
    <t>18.1</t>
  </si>
  <si>
    <t>3.2</t>
  </si>
  <si>
    <t>11.2</t>
  </si>
  <si>
    <t>8.1</t>
  </si>
  <si>
    <t>Платежи в бюджет</t>
  </si>
  <si>
    <t>Банковское обслуживание</t>
  </si>
  <si>
    <t>Кодыров Р.А.</t>
  </si>
  <si>
    <t>Романова Г.М.</t>
  </si>
  <si>
    <t>Контрагент</t>
  </si>
  <si>
    <t>№ кассового ордера</t>
  </si>
  <si>
    <t>под отчёт</t>
  </si>
  <si>
    <t>пополнение кассы</t>
  </si>
  <si>
    <t>з/пл. рабочим</t>
  </si>
  <si>
    <t>63.1</t>
  </si>
  <si>
    <t>юридические услуги</t>
  </si>
  <si>
    <t>материалы для мест общего пользования</t>
  </si>
  <si>
    <t>64.1</t>
  </si>
  <si>
    <t>302.4</t>
  </si>
  <si>
    <t>Бакулина Юлия Романовна</t>
  </si>
  <si>
    <t>Источник</t>
  </si>
  <si>
    <t>касса ДНП</t>
  </si>
  <si>
    <t>Оба объекта</t>
  </si>
  <si>
    <t>ДРЦ</t>
  </si>
  <si>
    <t>касса ПП</t>
  </si>
  <si>
    <t>обслуживание поселков</t>
  </si>
  <si>
    <t>капитальный</t>
  </si>
  <si>
    <t>отдел продаж</t>
  </si>
  <si>
    <t>отделка, устранение недоделок</t>
  </si>
  <si>
    <t>Зарплата</t>
  </si>
  <si>
    <t>Подотчет</t>
  </si>
  <si>
    <t>Юридические услуги</t>
  </si>
  <si>
    <t>Договор подряда</t>
  </si>
  <si>
    <t>Платные услуги</t>
  </si>
  <si>
    <t>Третьи лица</t>
  </si>
  <si>
    <t>Оформление собственности</t>
  </si>
  <si>
    <t>личный</t>
  </si>
  <si>
    <t>Пополнение/Инкассация кассы</t>
  </si>
  <si>
    <t>(пусто)</t>
  </si>
  <si>
    <t>Годы</t>
  </si>
  <si>
    <t>Газификация домов</t>
  </si>
  <si>
    <t>Откачка септика</t>
  </si>
  <si>
    <t>Штраф по соглашению</t>
  </si>
  <si>
    <t>Договор инвестирования</t>
  </si>
  <si>
    <t>операционный</t>
  </si>
  <si>
    <t>Внесение на р/с</t>
  </si>
  <si>
    <t>Членский взнос</t>
  </si>
  <si>
    <t>(Все)</t>
  </si>
  <si>
    <t>стройка</t>
  </si>
  <si>
    <t>коммерческий</t>
  </si>
  <si>
    <t>Стройка</t>
  </si>
  <si>
    <t>Дни рождения сотрудников</t>
  </si>
  <si>
    <t>детский развлекательный центр</t>
  </si>
  <si>
    <t>Поступления от ДРЦ</t>
  </si>
  <si>
    <t>ДКП</t>
  </si>
  <si>
    <t>Электроэнергия</t>
  </si>
  <si>
    <t>Остекление</t>
  </si>
  <si>
    <t>Подключение коммуникаций</t>
  </si>
  <si>
    <t>Перечисление алиментов с заработной платы за октябрь 2019 г. (постановление ССП №27040/11/28/63 от 15.08.2019) Бакулиной Юлии Романовне счет 40817810113194001019  Сумма 5220-00. НДС не облагается</t>
  </si>
  <si>
    <t>Оплата по договору № 120 от 01.01.2019 г. за аренду помещения за октябрь 2019 г. Сумма 7817-34 В т.ч. НДС  (20%) 1302-89</t>
  </si>
  <si>
    <t>электроэнергия (по договору)</t>
  </si>
  <si>
    <t>з/пл. за доп. работу (уборка д. 64.1)</t>
  </si>
  <si>
    <t>расходный материал д. 64.1</t>
  </si>
  <si>
    <t>з/п работнику д.64.1</t>
  </si>
  <si>
    <t>материалы д.64.1</t>
  </si>
  <si>
    <t>соль</t>
  </si>
  <si>
    <t>Бененсон Анна Владимировна</t>
  </si>
  <si>
    <t>Швецов Андрей Викторович</t>
  </si>
  <si>
    <t>Пронина Светлана Вячеславовна</t>
  </si>
  <si>
    <t>303.2</t>
  </si>
  <si>
    <t>2020</t>
  </si>
  <si>
    <t>18.06.2020</t>
  </si>
  <si>
    <t>19.06.2020</t>
  </si>
  <si>
    <t>20.06.2020</t>
  </si>
  <si>
    <t>07.07.2020</t>
  </si>
  <si>
    <t>Частичный возврат средств по договору займа №10/01/2018 от 10.01.2018. НДС не облагается</t>
  </si>
  <si>
    <t>плюс договор на строительство дома</t>
  </si>
  <si>
    <t>июл</t>
  </si>
  <si>
    <t xml:space="preserve"> Оплата за подключение к системе газоснабжения.Счет системе газоснабжения.Счет №20БП-000981 от 17.07. №20БП-000981 от 17.07. 2020г. (д.63.1) Сумма 2020г. (д.63.1) Сумма 18434-38 В т.ч. НДС (20%) 18434-38 В т.ч. НДС (20%) 3072-40</t>
  </si>
  <si>
    <t xml:space="preserve"> ЗА 20/07/2020;Ефимова Алиса Павловна; Алиса Павловна; электричество день/ночь электричество день/ночь июнь 2020 г квадрохаус 159</t>
  </si>
  <si>
    <t xml:space="preserve"> ЗА 21/07/2020;Алаева Таисия Семёновна; Таисия Семёновна; коммунальный платёж за коммунальный платёж за июнь 302.4 июнь 302.4 </t>
  </si>
  <si>
    <t xml:space="preserve"> Оплата взносов за Июнь 2020 г. л/с 00-0000000170, 2020 г. л/с 00-0000000170, 301/2. НДС не облагается</t>
  </si>
  <si>
    <t xml:space="preserve"> Плата за проведение платежей 23.07.2020, платежей 23.07.2020, согласно действующих согласно действующих тарифов.  Кол-во: 1 Сумма: тарифов.  Кол-во: 1 Сумма: 30=</t>
  </si>
  <si>
    <t xml:space="preserve"> Оказание услуг по обращению с ТКО за июнь обращению с ТКО за июнь 2020г. по сч.№ 13671 от 30. 2020г. по сч.№ 13671 от 30. 06.2020 г. Сумма 67347-28 06.2020 г. Сумма 67347-28 В т.ч. НДС (20%) 11224-55</t>
  </si>
  <si>
    <t xml:space="preserve"> ЗА 22/07/2020;Зинятуллин Т; Оплата ЖКУ за июнь 303.2 Оплата ЖКУ за июнь 303.2 Зинятуллин Т.Р. Зинятуллин Т.Р.   </t>
  </si>
  <si>
    <t xml:space="preserve"> ЗА 26/07/2020;Лобастов Денис Васильевич; Денис Васильевич; Коммунальные услуги: Коммунальные услуги: электричество за июнь 2020 электричество за июнь 2020 (день - 850 квт,ночь - 317 (день - 850 квт,ночь - 317 квт),дом 132</t>
  </si>
  <si>
    <t xml:space="preserve"> ЗА 26/07/2020;Лобастов Денис Васильевич; Денис Васильевич; Коммунальные услуги: Коммунальные услуги: содержание за июль 2020, содержание за июль 2020, дом 132</t>
  </si>
  <si>
    <t xml:space="preserve"> ЗА 25/07/2020;Шаров Валентин Константинович; Валентин Константинович; Оплата Оплата   </t>
  </si>
  <si>
    <t>Филиал АО "Мособлгаз" " Северо-Запад"</t>
  </si>
  <si>
    <t>ДНП</t>
  </si>
  <si>
    <t>ПП</t>
  </si>
  <si>
    <t>ПН</t>
  </si>
  <si>
    <t>КСУ</t>
  </si>
  <si>
    <t>р/с УФБ</t>
  </si>
  <si>
    <t>КП Петухово</t>
  </si>
  <si>
    <t>КП ПП</t>
  </si>
  <si>
    <t>Личный</t>
  </si>
  <si>
    <t>Личный дом</t>
  </si>
  <si>
    <t>Электроэнергия за шефа</t>
  </si>
  <si>
    <t xml:space="preserve"> ЗА 21/07/2020;Котова Надежда Вячеславовна; Надежда Вячеславовна; Оплата коммунальных услуг Оплата коммунальных услуг за июнь 2020 г.за июнь 2020 г.дом 11/2</t>
  </si>
  <si>
    <t xml:space="preserve"> оплата коммунальных услуг дом 069</t>
  </si>
  <si>
    <t xml:space="preserve"> Оплата коммунальных услуг  д.125</t>
  </si>
  <si>
    <t xml:space="preserve"> ЗА 21/07/2020;Сарычева любовь александровна; любовь александровна; Оплата взносов июнь 2020 </t>
  </si>
  <si>
    <t xml:space="preserve"> ЗА 23/07/2020;Цурупа Галина Михайловна.;Оплата Галина Михайловна.;Оплата по счёту за июнь 2020 г. </t>
  </si>
  <si>
    <t xml:space="preserve"> ЗА 23/07/2020;Цурупа Галина Михайловна.;Оплата Галина Михайловна.;Оплата по счёту за май 2020 г. по счёту за май 2020 </t>
  </si>
  <si>
    <t xml:space="preserve"> ЗА 23/07/2020;Цурупа Галина Михайловна.;Оплата Галина Михайловна.;Оплата по счёту за апрель2020 п. по счёту за апрель2020 п. 72.1</t>
  </si>
  <si>
    <t xml:space="preserve"> ЗА 21/07/2020;Бененсон Анна Владимировна;Оплата Анна Владимировна;Оплата коммунальных услуг июнь л/ коммунальных услуг июнь л/ с 00-0000000278 </t>
  </si>
  <si>
    <t xml:space="preserve">ООО "УФБ"     </t>
  </si>
  <si>
    <t>Петров Геннадий Иванович</t>
  </si>
  <si>
    <t>Комиссия за внутренние переводы в валюте РФ на счета ФЛ за 18ИЮН20 Согласно тарифам Банка</t>
  </si>
  <si>
    <t>Комиссия за внутренние переводы в валюте РФ на счета ФЛ за 19ИЮН20 Согласно тарифам Банка</t>
  </si>
  <si>
    <t xml:space="preserve">Комиссия за внутренние переводы в валюте РФ на счета ФЛ за 06ИЮЛ20 Согласно тарифам Банка. </t>
  </si>
  <si>
    <t>Окунев С.Б.</t>
  </si>
  <si>
    <t>Митрофанов И.В.</t>
  </si>
  <si>
    <t>Бартышев Г.П.</t>
  </si>
  <si>
    <t>Галимов С.С.</t>
  </si>
  <si>
    <t>р/с Альфа-Банк осн</t>
  </si>
  <si>
    <t>р/с Альфа-Банк 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</si>
</sst>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-419]mmmm\ yy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indexed="10"/>
      <name val="Arial Cyr"/>
    </font>
    <font>
      <b/>
      <sz val="8"/>
      <color rgb="FFFF0000"/>
      <name val="Arial Cyr"/>
      <charset val="204"/>
    </font>
    <font>
      <sz val="8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color theme="1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14" fontId="2" fillId="0" borderId="0" xfId="1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4" fontId="4" fillId="2" borderId="0" xfId="0" applyNumberFormat="1" applyFont="1" applyFill="1" applyBorder="1" applyAlignment="1">
      <alignment horizontal="left"/>
    </xf>
    <xf numFmtId="4" fontId="4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/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Alignment="1"/>
    <xf numFmtId="4" fontId="4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14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2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4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" fontId="4" fillId="3" borderId="0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  <xf numFmtId="0" fontId="9" fillId="0" borderId="0" xfId="0" applyFont="1" applyAlignment="1">
      <alignment horizontal="center"/>
    </xf>
    <xf numFmtId="14" fontId="0" fillId="0" borderId="0" xfId="0" applyNumberFormat="1"/>
    <xf numFmtId="4" fontId="4" fillId="0" borderId="0" xfId="0" applyNumberFormat="1" applyFont="1" applyAlignment="1">
      <alignment horizontal="left" vertical="center"/>
    </xf>
    <xf numFmtId="0" fontId="0" fillId="2" borderId="0" xfId="0" applyFill="1"/>
    <xf numFmtId="4" fontId="3" fillId="0" borderId="0" xfId="0" applyNumberFormat="1" applyFont="1" applyAlignment="1">
      <alignment horizontal="left" vertical="center"/>
    </xf>
    <xf numFmtId="0" fontId="10" fillId="5" borderId="2" xfId="0" applyFont="1" applyFill="1" applyBorder="1"/>
    <xf numFmtId="164" fontId="0" fillId="4" borderId="2" xfId="0" applyNumberFormat="1" applyFont="1" applyFill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4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left"/>
    </xf>
    <xf numFmtId="0" fontId="10" fillId="6" borderId="2" xfId="0" applyFont="1" applyFill="1" applyBorder="1"/>
    <xf numFmtId="0" fontId="10" fillId="5" borderId="0" xfId="0" applyFont="1" applyFill="1" applyBorder="1"/>
    <xf numFmtId="49" fontId="9" fillId="0" borderId="0" xfId="0" applyNumberFormat="1" applyFont="1" applyAlignment="1">
      <alignment horizontal="center"/>
    </xf>
    <xf numFmtId="0" fontId="9" fillId="0" borderId="0" xfId="0" applyFont="1" applyAlignment="1"/>
    <xf numFmtId="4" fontId="0" fillId="2" borderId="0" xfId="0" applyNumberFormat="1" applyFill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4" borderId="3" xfId="0" applyNumberFormat="1" applyFont="1" applyFill="1" applyBorder="1" applyAlignment="1">
      <alignment horizontal="left"/>
    </xf>
    <xf numFmtId="164" fontId="0" fillId="0" borderId="4" xfId="0" applyNumberFormat="1" applyFont="1" applyBorder="1" applyAlignment="1">
      <alignment horizontal="left"/>
    </xf>
    <xf numFmtId="164" fontId="0" fillId="4" borderId="4" xfId="0" applyNumberFormat="1" applyFont="1" applyFill="1" applyBorder="1" applyAlignment="1">
      <alignment horizontal="left"/>
    </xf>
    <xf numFmtId="0" fontId="10" fillId="5" borderId="1" xfId="0" applyFont="1" applyFill="1" applyBorder="1"/>
    <xf numFmtId="164" fontId="0" fillId="0" borderId="5" xfId="0" applyNumberFormat="1" applyFont="1" applyBorder="1" applyAlignment="1">
      <alignment horizontal="left"/>
    </xf>
    <xf numFmtId="164" fontId="0" fillId="4" borderId="6" xfId="0" applyNumberFormat="1" applyFont="1" applyFill="1" applyBorder="1" applyAlignment="1">
      <alignment horizontal="left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vertical="center" wrapText="1"/>
    </xf>
  </cellXfs>
  <cellStyles count="7">
    <cellStyle name="Денежный 2" xfId="3"/>
    <cellStyle name="Обычный" xfId="0" builtinId="0"/>
    <cellStyle name="Обычный 2" xfId="2"/>
    <cellStyle name="Обычный 7" xfId="4"/>
    <cellStyle name="Обычный 8" xfId="5"/>
    <cellStyle name="Обычный 9" xfId="6"/>
    <cellStyle name="Финансовый" xfId="1" builtinId="3"/>
  </cellStyles>
  <dxfs count="4"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</dxfs>
  <tableStyles count="0" defaultTableStyle="TableStyleMedium2" defaultPivotStyle="PivotStyleLight16"/>
  <colors>
    <mruColors>
      <color rgb="FF0F1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на Куликова" refreshedDate="44056.829228819443" createdVersion="5" refreshedVersion="5" minRefreshableVersion="3" recordCount="18">
  <cacheSource type="worksheet">
    <worksheetSource ref="A2:N20" sheet="Банк ДНП"/>
  </cacheSource>
  <cacheFields count="15">
    <cacheField name="Дата" numFmtId="14">
      <sharedItems containsSemiMixedTypes="0" containsNonDate="0" containsDate="1" containsString="0" minDate="2020-07-22T00:00:00" maxDate="2020-07-28T00:00:00" count="4">
        <d v="2020-07-22T00:00:00"/>
        <d v="2020-07-23T00:00:00"/>
        <d v="2020-07-24T00:00:00"/>
        <d v="2020-07-27T00:00:00"/>
      </sharedItems>
      <fieldGroup par="14" base="0">
        <rangePr groupBy="months" startDate="2020-07-22T00:00:00" endDate="2020-07-28T00:00:00"/>
        <groupItems count="14">
          <s v="&lt;22.07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8.07.2020"/>
        </groupItems>
      </fieldGroup>
    </cacheField>
    <cacheField name="Приход" numFmtId="4">
      <sharedItems containsString="0" containsBlank="1" containsNumber="1" minValue="3000" maxValue="30000"/>
    </cacheField>
    <cacheField name="Расход" numFmtId="4">
      <sharedItems containsString="0" containsBlank="1" containsNumber="1" minValue="30" maxValue="67347.28"/>
    </cacheField>
    <cacheField name="Сальдо" numFmtId="4">
      <sharedItems containsSemiMixedTypes="0" containsString="0" containsNumber="1" minValue="125815.04999999999" maxValue="207848.06999999998"/>
    </cacheField>
    <cacheField name="Организация" numFmtId="4">
      <sharedItems/>
    </cacheField>
    <cacheField name="Источник" numFmtId="4">
      <sharedItems/>
    </cacheField>
    <cacheField name="Объект" numFmtId="4">
      <sharedItems count="3">
        <s v="КП Петухово"/>
        <s v="КП ПП"/>
        <s v="Оба объекта"/>
      </sharedItems>
    </cacheField>
    <cacheField name="Дом" numFmtId="0">
      <sharedItems containsBlank="1" containsMixedTypes="1" containsNumber="1" containsInteger="1" minValue="69" maxValue="159"/>
    </cacheField>
    <cacheField name="Контрагент" numFmtId="0">
      <sharedItems/>
    </cacheField>
    <cacheField name="Назначение платежа" numFmtId="0">
      <sharedItems/>
    </cacheField>
    <cacheField name="Бюджет" numFmtId="2">
      <sharedItems count="2">
        <s v="капитальный"/>
        <s v="текущий"/>
      </sharedItems>
    </cacheField>
    <cacheField name="Вид операции" numFmtId="2">
      <sharedItems count="4">
        <s v="Газификация домов"/>
        <s v="ЖКУ"/>
        <s v="Банковское обслуживание"/>
        <s v="Оплата поставщику"/>
      </sharedItems>
    </cacheField>
    <cacheField name="Вид платежа" numFmtId="2">
      <sharedItems containsBlank="1" count="4">
        <m/>
        <s v="Членский взнос"/>
        <s v="Комиссия за проведение платежей"/>
        <s v="Обращение с ТБО"/>
      </sharedItems>
    </cacheField>
    <cacheField name="Вид налога" numFmtId="0">
      <sharedItems containsNonDate="0" containsString="0" containsBlank="1"/>
    </cacheField>
    <cacheField name="Годы" numFmtId="0" databaseField="0">
      <fieldGroup base="0">
        <rangePr groupBy="years" startDate="2020-07-22T00:00:00" endDate="2020-07-28T00:00:00"/>
        <groupItems count="3">
          <s v="&lt;22.07.2020"/>
          <s v="2020"/>
          <s v="&gt;28.07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нна Куликова" refreshedDate="44056.829467592594" createdVersion="5" refreshedVersion="5" minRefreshableVersion="3" recordCount="11">
  <cacheSource type="worksheet">
    <worksheetSource ref="A2:O13" sheet="Касса 2020"/>
  </cacheSource>
  <cacheFields count="15">
    <cacheField name="Дата" numFmtId="14">
      <sharedItems containsSemiMixedTypes="0" containsNonDate="0" containsDate="1" containsString="0" minDate="2020-02-25T00:00:00" maxDate="2020-02-28T00:00:00" count="3">
        <d v="2020-02-25T00:00:00"/>
        <d v="2020-02-26T00:00:00"/>
        <d v="2020-02-27T00:00:00"/>
      </sharedItems>
    </cacheField>
    <cacheField name="№ кассового ордера" numFmtId="0">
      <sharedItems containsNonDate="0" containsString="0" containsBlank="1"/>
    </cacheField>
    <cacheField name="Приход" numFmtId="4">
      <sharedItems containsString="0" containsBlank="1" containsNumber="1" containsInteger="1" minValue="250000" maxValue="250000"/>
    </cacheField>
    <cacheField name="Расход" numFmtId="4">
      <sharedItems containsString="0" containsBlank="1" containsNumber="1" containsInteger="1" minValue="1500" maxValue="150000"/>
    </cacheField>
    <cacheField name="Сальдо" numFmtId="4">
      <sharedItems containsSemiMixedTypes="0" containsString="0" containsNumber="1" minValue="8522.460000000021" maxValue="276022.46000000002"/>
    </cacheField>
    <cacheField name="Организация" numFmtId="4">
      <sharedItems/>
    </cacheField>
    <cacheField name="Источник" numFmtId="4">
      <sharedItems/>
    </cacheField>
    <cacheField name="Объект" numFmtId="4">
      <sharedItems containsNonDate="0" containsString="0" containsBlank="1"/>
    </cacheField>
    <cacheField name="Дом" numFmtId="49">
      <sharedItems containsBlank="1"/>
    </cacheField>
    <cacheField name="Контрагент" numFmtId="0">
      <sharedItems/>
    </cacheField>
    <cacheField name="Назначение платежа" numFmtId="0">
      <sharedItems/>
    </cacheField>
    <cacheField name="Бюджет" numFmtId="2">
      <sharedItems containsNonDate="0" containsString="0" containsBlank="1" count="1">
        <m/>
      </sharedItems>
    </cacheField>
    <cacheField name="Вид операции" numFmtId="2">
      <sharedItems containsNonDate="0" containsString="0" containsBlank="1" count="1">
        <m/>
      </sharedItems>
    </cacheField>
    <cacheField name="Вид платежа" numFmtId="2">
      <sharedItems containsNonDate="0" containsString="0" containsBlank="1" count="1">
        <m/>
      </sharedItems>
    </cacheField>
    <cacheField name="Вид налога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m/>
    <n v="18434.38"/>
    <n v="125815.04999999999"/>
    <s v="ДНП"/>
    <s v="р/с УФБ"/>
    <x v="0"/>
    <s v="63.1"/>
    <s v="Филиал АО &quot;Мособлгаз&quot; &quot; Северо-Запад&quot;"/>
    <s v=" Оплата за подключение к системе газоснабжения.Счет системе газоснабжения.Счет №20БП-000981 от 17.07. №20БП-000981 от 17.07. 2020г. (д.63.1) Сумма 2020г. (д.63.1) Сумма 18434-38 В т.ч. НДС (20%) 18434-38 В т.ч. НДС (20%) 3072-40"/>
    <x v="0"/>
    <x v="0"/>
    <x v="0"/>
    <m/>
  </r>
  <r>
    <x v="0"/>
    <n v="3000"/>
    <m/>
    <n v="128815.04999999999"/>
    <s v="ДНП"/>
    <s v="р/с УФБ"/>
    <x v="0"/>
    <n v="159"/>
    <s v="Ефимова Алиса Павловна"/>
    <s v=" ЗА 20/07/2020;Ефимова Алиса Павловна; Алиса Павловна; электричество день/ночь электричество день/ночь июнь 2020 г квадрохаус 159"/>
    <x v="1"/>
    <x v="1"/>
    <x v="1"/>
    <m/>
  </r>
  <r>
    <x v="0"/>
    <n v="6668"/>
    <m/>
    <n v="135483.04999999999"/>
    <s v="ДНП"/>
    <s v="р/с УФБ"/>
    <x v="0"/>
    <s v="11.2"/>
    <s v="Котова Надежда Вячеславовна"/>
    <s v=" ЗА 21/07/2020;Котова Надежда Вячеславовна; Надежда Вячеславовна; Оплата коммунальных услуг Оплата коммунальных услуг за июнь 2020 г.за июнь 2020 г.дом 11/2"/>
    <x v="1"/>
    <x v="1"/>
    <x v="1"/>
    <m/>
  </r>
  <r>
    <x v="0"/>
    <n v="7500"/>
    <m/>
    <n v="142983.04999999999"/>
    <s v="ДНП"/>
    <s v="р/с УФБ"/>
    <x v="0"/>
    <s v="18.1"/>
    <s v="Бененсон Анна Владимировна"/>
    <s v=" ЗА 21/07/2020;Бененсон Анна Владимировна;Оплата Анна Владимировна;Оплата коммунальных услуг июнь л/ коммунальных услуг июнь л/ с 00-0000000278 "/>
    <x v="1"/>
    <x v="1"/>
    <x v="1"/>
    <m/>
  </r>
  <r>
    <x v="0"/>
    <n v="7675"/>
    <m/>
    <n v="150658.04999999999"/>
    <s v="ДНП"/>
    <s v="р/с УФБ"/>
    <x v="0"/>
    <n v="69"/>
    <s v="Чернова Елена Борисовна"/>
    <s v=" оплата коммунальных услуг дом 069"/>
    <x v="1"/>
    <x v="1"/>
    <x v="1"/>
    <m/>
  </r>
  <r>
    <x v="0"/>
    <n v="9240"/>
    <m/>
    <n v="159898.04999999999"/>
    <s v="ДНП"/>
    <s v="р/с УФБ"/>
    <x v="1"/>
    <s v="302.4"/>
    <s v="Овсиюк Наталья Михайловна"/>
    <s v=" ЗА 21/07/2020;Алаева Таисия Семёновна; Таисия Семёновна; коммунальный платёж за коммунальный платёж за июнь 302.4 июнь 302.4 "/>
    <x v="1"/>
    <x v="1"/>
    <x v="1"/>
    <m/>
  </r>
  <r>
    <x v="0"/>
    <n v="10000"/>
    <m/>
    <n v="169898.05"/>
    <s v="ДНП"/>
    <s v="р/с УФБ"/>
    <x v="0"/>
    <n v="125"/>
    <s v="Швецов Андрей Викторович"/>
    <s v=" Оплата коммунальных услуг  д.125"/>
    <x v="1"/>
    <x v="1"/>
    <x v="1"/>
    <m/>
  </r>
  <r>
    <x v="0"/>
    <n v="15334.41"/>
    <m/>
    <n v="185232.46"/>
    <s v="ДНП"/>
    <s v="р/с УФБ"/>
    <x v="1"/>
    <s v="301.2"/>
    <s v="Калябин Максим Владимирович"/>
    <s v=" Оплата взносов за Июнь 2020 г. л/с 00-0000000170, 2020 г. л/с 00-0000000170, 301/2. НДС не облагается"/>
    <x v="1"/>
    <x v="1"/>
    <x v="1"/>
    <m/>
  </r>
  <r>
    <x v="0"/>
    <n v="20000"/>
    <m/>
    <n v="205232.46"/>
    <s v="ДНП"/>
    <s v="р/с УФБ"/>
    <x v="0"/>
    <s v="3.2"/>
    <s v="Сарычева Любовь Александровна"/>
    <s v=" ЗА 21/07/2020;Сарычева любовь александровна; любовь александровна; Оплата взносов июнь 2020 "/>
    <x v="1"/>
    <x v="1"/>
    <x v="1"/>
    <m/>
  </r>
  <r>
    <x v="1"/>
    <m/>
    <n v="30"/>
    <n v="205202.46"/>
    <s v="ДНП"/>
    <s v="р/с УФБ"/>
    <x v="2"/>
    <m/>
    <s v="ООО &quot;УФБ&quot;     "/>
    <s v=" Плата за проведение платежей 23.07.2020, платежей 23.07.2020, согласно действующих согласно действующих тарифов.  Кол-во: 1 Сумма: тарифов.  Кол-во: 1 Сумма: 30="/>
    <x v="1"/>
    <x v="2"/>
    <x v="2"/>
    <m/>
  </r>
  <r>
    <x v="1"/>
    <m/>
    <n v="67347.28"/>
    <n v="137855.18"/>
    <s v="ДНП"/>
    <s v="р/с УФБ"/>
    <x v="2"/>
    <m/>
    <s v="ООО &quot;ЭКОПРОМСЕРВИС&quot;       "/>
    <s v=" Оказание услуг по обращению с ТКО за июнь обращению с ТКО за июнь 2020г. по сч.№ 13671 от 30. 2020г. по сч.№ 13671 от 30. 06.2020 г. Сумма 67347-28 06.2020 г. Сумма 67347-28 В т.ч. НДС (20%) 11224-55"/>
    <x v="1"/>
    <x v="3"/>
    <x v="3"/>
    <m/>
  </r>
  <r>
    <x v="1"/>
    <n v="9000"/>
    <m/>
    <n v="146855.18"/>
    <s v="ДНП"/>
    <s v="р/с УФБ"/>
    <x v="1"/>
    <s v="303.2"/>
    <s v="Пронина Светлана Вячеславовна"/>
    <s v=" ЗА 22/07/2020;Зинятуллин Т; Оплата ЖКУ за июнь 303.2 Оплата ЖКУ за июнь 303.2 Зинятуллин Т.Р. Зинятуллин Т.Р.   "/>
    <x v="1"/>
    <x v="1"/>
    <x v="1"/>
    <m/>
  </r>
  <r>
    <x v="2"/>
    <n v="6070.11"/>
    <m/>
    <n v="152925.28999999998"/>
    <s v="ДНП"/>
    <s v="р/с УФБ"/>
    <x v="0"/>
    <s v="72.1"/>
    <s v="Цурупа Александр Александрович"/>
    <s v=" ЗА 23/07/2020;Цурупа Галина Михайловна.;Оплата Галина Михайловна.;Оплата по счёту за июнь 2020 г. "/>
    <x v="1"/>
    <x v="1"/>
    <x v="1"/>
    <m/>
  </r>
  <r>
    <x v="2"/>
    <n v="6146.76"/>
    <m/>
    <n v="159072.04999999999"/>
    <s v="ДНП"/>
    <s v="р/с УФБ"/>
    <x v="0"/>
    <s v="72.1"/>
    <s v="Цурупа Александр Александрович"/>
    <s v=" ЗА 23/07/2020;Цурупа Галина Михайловна.;Оплата Галина Михайловна.;Оплата по счёту за май 2020 г. по счёту за май 2020 "/>
    <x v="1"/>
    <x v="1"/>
    <x v="1"/>
    <m/>
  </r>
  <r>
    <x v="2"/>
    <n v="9244.02"/>
    <m/>
    <n v="168316.06999999998"/>
    <s v="ДНП"/>
    <s v="р/с УФБ"/>
    <x v="0"/>
    <s v="72.1"/>
    <s v="Цурупа Александр Александрович"/>
    <s v=" ЗА 23/07/2020;Цурупа Галина Михайловна.;Оплата Галина Михайловна.;Оплата по счёту за апрель2020 п. по счёту за апрель2020 п. 72.1"/>
    <x v="1"/>
    <x v="1"/>
    <x v="1"/>
    <m/>
  </r>
  <r>
    <x v="3"/>
    <n v="4332"/>
    <m/>
    <n v="172648.06999999998"/>
    <s v="ДНП"/>
    <s v="р/с УФБ"/>
    <x v="0"/>
    <n v="132"/>
    <s v="Лобастов Денис Васильевич"/>
    <s v=" ЗА 26/07/2020;Лобастов Денис Васильевич; Денис Васильевич; Коммунальные услуги: Коммунальные услуги: электричество за июнь 2020 электричество за июнь 2020 (день - 850 квт,ночь - 317 (день - 850 квт,ночь - 317 квт),дом 132"/>
    <x v="1"/>
    <x v="1"/>
    <x v="1"/>
    <m/>
  </r>
  <r>
    <x v="3"/>
    <n v="5200"/>
    <m/>
    <n v="177848.06999999998"/>
    <s v="ДНП"/>
    <s v="р/с УФБ"/>
    <x v="0"/>
    <n v="132"/>
    <s v="Лобастов Денис Васильевич"/>
    <s v=" ЗА 26/07/2020;Лобастов Денис Васильевич; Денис Васильевич; Коммунальные услуги: Коммунальные услуги: содержание за июль 2020, содержание за июль 2020, дом 132"/>
    <x v="1"/>
    <x v="1"/>
    <x v="1"/>
    <m/>
  </r>
  <r>
    <x v="3"/>
    <n v="30000"/>
    <m/>
    <n v="207848.06999999998"/>
    <s v="ДНП"/>
    <s v="р/с УФБ"/>
    <x v="0"/>
    <s v="8.1"/>
    <s v="Шаров Валентин Константинович"/>
    <s v=" ЗА 25/07/2020;Шаров Валентин Константинович; Валентин Константинович; Оплата Оплата   "/>
    <x v="1"/>
    <x v="1"/>
    <x v="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m/>
    <m/>
    <n v="34000"/>
    <n v="26022.46"/>
    <s v="ДНП"/>
    <s v="касса ДНП"/>
    <m/>
    <m/>
    <s v="Окунев С.Б."/>
    <s v="электроэнергия (по договору)"/>
    <x v="0"/>
    <x v="0"/>
    <x v="0"/>
    <m/>
  </r>
  <r>
    <x v="0"/>
    <m/>
    <n v="250000"/>
    <m/>
    <n v="276022.46000000002"/>
    <s v="ДНП"/>
    <s v="касса ДНП"/>
    <m/>
    <m/>
    <s v="Окунев С.Б."/>
    <s v="пополнение кассы"/>
    <x v="0"/>
    <x v="0"/>
    <x v="0"/>
    <m/>
  </r>
  <r>
    <x v="0"/>
    <m/>
    <m/>
    <n v="34000"/>
    <n v="242022.46000000002"/>
    <s v="ДНП"/>
    <s v="касса ДНП"/>
    <m/>
    <m/>
    <s v="Митрофанов И.В."/>
    <s v="материалы для мест общего пользования"/>
    <x v="0"/>
    <x v="0"/>
    <x v="0"/>
    <m/>
  </r>
  <r>
    <x v="1"/>
    <m/>
    <m/>
    <n v="150000"/>
    <n v="92022.460000000021"/>
    <s v="ДНП"/>
    <s v="касса ДНП"/>
    <m/>
    <m/>
    <s v="Окунев С.Б."/>
    <s v="юридические услуги"/>
    <x v="0"/>
    <x v="0"/>
    <x v="0"/>
    <m/>
  </r>
  <r>
    <x v="1"/>
    <m/>
    <m/>
    <n v="30000"/>
    <n v="62022.460000000021"/>
    <s v="ДНП"/>
    <s v="касса ДНП"/>
    <m/>
    <m/>
    <s v="Бартышев Г.П."/>
    <s v="з/пл. рабочим"/>
    <x v="0"/>
    <x v="0"/>
    <x v="0"/>
    <m/>
  </r>
  <r>
    <x v="1"/>
    <m/>
    <m/>
    <n v="4000"/>
    <n v="58022.460000000021"/>
    <s v="ДНП"/>
    <s v="касса ДНП"/>
    <m/>
    <s v="64.1"/>
    <s v="Кодыров Р.А."/>
    <s v="з/пл. за доп. работу (уборка д. 64.1)"/>
    <x v="0"/>
    <x v="0"/>
    <x v="0"/>
    <m/>
  </r>
  <r>
    <x v="1"/>
    <m/>
    <m/>
    <n v="3000"/>
    <n v="55022.460000000021"/>
    <s v="ДНП"/>
    <s v="касса ДНП"/>
    <m/>
    <s v="64.1"/>
    <s v="Галимов С.С."/>
    <s v="расходный материал д. 64.1"/>
    <x v="0"/>
    <x v="0"/>
    <x v="0"/>
    <m/>
  </r>
  <r>
    <x v="1"/>
    <m/>
    <m/>
    <n v="1500"/>
    <n v="53522.460000000021"/>
    <s v="ДНП"/>
    <s v="касса ДНП"/>
    <m/>
    <m/>
    <s v="Романова Г.М."/>
    <s v="под отчёт"/>
    <x v="0"/>
    <x v="0"/>
    <x v="0"/>
    <m/>
  </r>
  <r>
    <x v="2"/>
    <m/>
    <m/>
    <n v="5000"/>
    <n v="48522.460000000021"/>
    <s v="ДНП"/>
    <s v="касса ДНП"/>
    <m/>
    <s v="64.1"/>
    <s v="Бартышев Г.П."/>
    <s v="з/п работнику д.64.1"/>
    <x v="0"/>
    <x v="0"/>
    <x v="0"/>
    <m/>
  </r>
  <r>
    <x v="2"/>
    <m/>
    <m/>
    <n v="10000"/>
    <n v="38522.460000000021"/>
    <s v="ДНП"/>
    <s v="касса ДНП"/>
    <m/>
    <s v="64.1"/>
    <s v="Галимов С.С."/>
    <s v="материалы д.64.1"/>
    <x v="0"/>
    <x v="0"/>
    <x v="0"/>
    <m/>
  </r>
  <r>
    <x v="2"/>
    <m/>
    <m/>
    <n v="30000"/>
    <n v="8522.460000000021"/>
    <s v="ДНП"/>
    <s v="касса ДНП"/>
    <m/>
    <m/>
    <s v="Митрофанов И.В."/>
    <s v="соль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4:C20" firstHeaderRow="0" firstDataRow="1" firstDataCol="1" rowPageCount="2" colPageCount="1"/>
  <pivotFields count="15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numFmtId="4" showAll="0"/>
    <pivotField showAll="0"/>
    <pivotField showAll="0" defaultSubtotal="0"/>
    <pivotField axis="axisRow" showAll="0">
      <items count="4">
        <item x="2"/>
        <item x="0"/>
        <item x="1"/>
        <item t="default"/>
      </items>
    </pivotField>
    <pivotField showAll="0" defaultSubtotal="0"/>
    <pivotField showAll="0" defaultSubtotal="0"/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x="3"/>
        <item x="2"/>
        <item x="1"/>
        <item sd="0" x="0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axis="axisPage" showAll="0" defaultSubtotal="0">
      <items count="3">
        <item x="1"/>
        <item x="0"/>
        <item x="2"/>
      </items>
    </pivotField>
  </pivotFields>
  <rowFields count="4">
    <field x="10"/>
    <field x="6"/>
    <field x="11"/>
    <field x="12"/>
  </rowFields>
  <rowItems count="16">
    <i>
      <x/>
    </i>
    <i r="1">
      <x/>
    </i>
    <i r="2">
      <x/>
    </i>
    <i r="3">
      <x v="1"/>
    </i>
    <i r="2">
      <x v="1"/>
    </i>
    <i r="3">
      <x/>
    </i>
    <i r="1">
      <x v="1"/>
    </i>
    <i r="2">
      <x v="2"/>
    </i>
    <i r="3">
      <x v="3"/>
    </i>
    <i r="1">
      <x v="2"/>
    </i>
    <i r="2">
      <x v="2"/>
    </i>
    <i r="3">
      <x v="3"/>
    </i>
    <i>
      <x v="1"/>
    </i>
    <i r="1">
      <x v="1"/>
    </i>
    <i r="2">
      <x v="3"/>
    </i>
    <i t="grand">
      <x/>
    </i>
  </rowItems>
  <colFields count="1">
    <field x="-2"/>
  </colFields>
  <colItems count="2">
    <i>
      <x/>
    </i>
    <i i="1">
      <x v="1"/>
    </i>
  </colItems>
  <pageFields count="2">
    <pageField fld="14" item="0" hier="-1"/>
    <pageField fld="0" item="7" hier="-1"/>
  </pageFields>
  <dataFields count="2">
    <dataField name="Сумма по полю Приход" fld="1" baseField="12" baseItem="0"/>
    <dataField name="Сумма по полю Расход" fld="2" baseField="12" baseItem="0"/>
  </dataFields>
  <formats count="3">
    <format dxfId="3">
      <pivotArea outline="0" collapsedLevelsAreSubtotals="1" fieldPosition="0"/>
    </format>
    <format dxfId="2">
      <pivotArea collapsedLevelsAreSubtotals="1" fieldPosition="0">
        <references count="2">
          <reference field="4294967294" count="1" selected="0">
            <x v="1"/>
          </reference>
          <reference field="6" count="1">
            <x v="0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1"/>
          </reference>
          <reference field="6" count="1" selected="0">
            <x v="0"/>
          </reference>
          <reference field="1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5:C8" firstHeaderRow="0" firstDataRow="1" firstDataCol="1" rowPageCount="2" colPageCount="1"/>
  <pivotFields count="15">
    <pivotField axis="axisPage" numFmtId="14" showAll="0">
      <items count="4">
        <item x="0"/>
        <item x="1"/>
        <item x="2"/>
        <item t="default"/>
      </items>
    </pivotField>
    <pivotField showAll="0" defaultSubtotal="0"/>
    <pivotField dataField="1" showAll="0"/>
    <pivotField dataField="1" showAll="0"/>
    <pivotField numFmtId="4" showAll="0"/>
    <pivotField showAll="0"/>
    <pivotField showAll="0" defaultSubtotal="0"/>
    <pivotField showAll="0"/>
    <pivotField showAll="0" defaultSubtotal="0"/>
    <pivotField showAll="0" defaultSubtotal="0"/>
    <pivotField showAll="0"/>
    <pivotField axis="axisPage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">
        <item sd="0" x="0"/>
        <item t="default"/>
      </items>
    </pivotField>
    <pivotField showAll="0"/>
  </pivotFields>
  <rowFields count="2">
    <field x="12"/>
    <field x="13"/>
  </rowFields>
  <rowItems count="3">
    <i>
      <x/>
    </i>
    <i r="1">
      <x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1" hier="-1"/>
  </pageFields>
  <dataFields count="2">
    <dataField name="Сумма по полю Приход" fld="2" baseField="12" baseItem="0"/>
    <dataField name="Сумма по полю Расход" fld="3" baseField="12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7" sqref="B7"/>
    </sheetView>
  </sheetViews>
  <sheetFormatPr defaultRowHeight="15" x14ac:dyDescent="0.25"/>
  <cols>
    <col min="1" max="1" width="41.5703125" customWidth="1"/>
    <col min="2" max="2" width="23.28515625" customWidth="1"/>
    <col min="3" max="3" width="22.7109375" customWidth="1"/>
    <col min="4" max="4" width="34.42578125" bestFit="1" customWidth="1"/>
    <col min="5" max="5" width="37.42578125" bestFit="1" customWidth="1"/>
    <col min="6" max="6" width="23" bestFit="1" customWidth="1"/>
    <col min="7" max="7" width="17" bestFit="1" customWidth="1"/>
    <col min="8" max="8" width="39" bestFit="1" customWidth="1"/>
    <col min="9" max="9" width="19" bestFit="1" customWidth="1"/>
    <col min="10" max="10" width="24.7109375" bestFit="1" customWidth="1"/>
    <col min="11" max="11" width="30.42578125" bestFit="1" customWidth="1"/>
    <col min="12" max="12" width="5.28515625" customWidth="1"/>
    <col min="13" max="13" width="20.5703125" bestFit="1" customWidth="1"/>
    <col min="14" max="14" width="15.42578125" bestFit="1" customWidth="1"/>
    <col min="15" max="15" width="22.7109375" bestFit="1" customWidth="1"/>
    <col min="16" max="16" width="10.7109375" bestFit="1" customWidth="1"/>
    <col min="17" max="17" width="34.42578125" bestFit="1" customWidth="1"/>
    <col min="18" max="18" width="37.42578125" bestFit="1" customWidth="1"/>
    <col min="19" max="19" width="23" bestFit="1" customWidth="1"/>
    <col min="20" max="20" width="17" bestFit="1" customWidth="1"/>
    <col min="21" max="21" width="39" bestFit="1" customWidth="1"/>
    <col min="22" max="22" width="19" bestFit="1" customWidth="1"/>
    <col min="23" max="23" width="24.7109375" bestFit="1" customWidth="1"/>
    <col min="24" max="24" width="30.42578125" bestFit="1" customWidth="1"/>
    <col min="25" max="25" width="9" customWidth="1"/>
    <col min="26" max="26" width="20.5703125" bestFit="1" customWidth="1"/>
    <col min="27" max="27" width="15.42578125" bestFit="1" customWidth="1"/>
    <col min="28" max="28" width="28" bestFit="1" customWidth="1"/>
    <col min="29" max="29" width="27.42578125" bestFit="1" customWidth="1"/>
  </cols>
  <sheetData>
    <row r="1" spans="1:3" x14ac:dyDescent="0.25">
      <c r="A1" s="39" t="s">
        <v>75</v>
      </c>
      <c r="B1" t="s">
        <v>106</v>
      </c>
    </row>
    <row r="2" spans="1:3" x14ac:dyDescent="0.25">
      <c r="A2" s="39" t="s">
        <v>1</v>
      </c>
      <c r="B2" s="43" t="s">
        <v>113</v>
      </c>
    </row>
    <row r="4" spans="1:3" x14ac:dyDescent="0.25">
      <c r="A4" s="39" t="s">
        <v>31</v>
      </c>
      <c r="B4" t="s">
        <v>33</v>
      </c>
      <c r="C4" t="s">
        <v>34</v>
      </c>
    </row>
    <row r="5" spans="1:3" x14ac:dyDescent="0.25">
      <c r="A5" s="37" t="s">
        <v>24</v>
      </c>
      <c r="B5" s="41">
        <v>149410.29999999999</v>
      </c>
      <c r="C5" s="41">
        <v>67377.279999999999</v>
      </c>
    </row>
    <row r="6" spans="1:3" x14ac:dyDescent="0.25">
      <c r="A6" s="40" t="s">
        <v>58</v>
      </c>
      <c r="B6" s="41"/>
      <c r="C6" s="56">
        <v>67377.279999999999</v>
      </c>
    </row>
    <row r="7" spans="1:3" x14ac:dyDescent="0.25">
      <c r="A7" s="57" t="s">
        <v>25</v>
      </c>
      <c r="B7" s="41"/>
      <c r="C7" s="56">
        <v>67347.28</v>
      </c>
    </row>
    <row r="8" spans="1:3" x14ac:dyDescent="0.25">
      <c r="A8" s="58" t="s">
        <v>30</v>
      </c>
      <c r="B8" s="41"/>
      <c r="C8" s="41">
        <v>67347.28</v>
      </c>
    </row>
    <row r="9" spans="1:3" x14ac:dyDescent="0.25">
      <c r="A9" s="57" t="s">
        <v>42</v>
      </c>
      <c r="B9" s="41"/>
      <c r="C9" s="41">
        <v>30</v>
      </c>
    </row>
    <row r="10" spans="1:3" x14ac:dyDescent="0.25">
      <c r="A10" s="58" t="s">
        <v>29</v>
      </c>
      <c r="B10" s="41"/>
      <c r="C10" s="41">
        <v>30</v>
      </c>
    </row>
    <row r="11" spans="1:3" x14ac:dyDescent="0.25">
      <c r="A11" s="40" t="s">
        <v>130</v>
      </c>
      <c r="B11" s="41">
        <v>115835.89</v>
      </c>
      <c r="C11" s="41"/>
    </row>
    <row r="12" spans="1:3" x14ac:dyDescent="0.25">
      <c r="A12" s="57" t="s">
        <v>19</v>
      </c>
      <c r="B12" s="41">
        <v>115835.89</v>
      </c>
      <c r="C12" s="41"/>
    </row>
    <row r="13" spans="1:3" x14ac:dyDescent="0.25">
      <c r="A13" s="58" t="s">
        <v>82</v>
      </c>
      <c r="B13" s="41">
        <v>115835.89</v>
      </c>
      <c r="C13" s="41"/>
    </row>
    <row r="14" spans="1:3" x14ac:dyDescent="0.25">
      <c r="A14" s="40" t="s">
        <v>131</v>
      </c>
      <c r="B14" s="41">
        <v>33574.410000000003</v>
      </c>
      <c r="C14" s="41"/>
    </row>
    <row r="15" spans="1:3" x14ac:dyDescent="0.25">
      <c r="A15" s="57" t="s">
        <v>19</v>
      </c>
      <c r="B15" s="41">
        <v>33574.410000000003</v>
      </c>
      <c r="C15" s="41"/>
    </row>
    <row r="16" spans="1:3" x14ac:dyDescent="0.25">
      <c r="A16" s="58" t="s">
        <v>82</v>
      </c>
      <c r="B16" s="41">
        <v>33574.410000000003</v>
      </c>
      <c r="C16" s="41"/>
    </row>
    <row r="17" spans="1:3" x14ac:dyDescent="0.25">
      <c r="A17" s="37" t="s">
        <v>62</v>
      </c>
      <c r="B17" s="41"/>
      <c r="C17" s="41">
        <v>18434.38</v>
      </c>
    </row>
    <row r="18" spans="1:3" x14ac:dyDescent="0.25">
      <c r="A18" s="40" t="s">
        <v>130</v>
      </c>
      <c r="B18" s="41"/>
      <c r="C18" s="41">
        <v>18434.38</v>
      </c>
    </row>
    <row r="19" spans="1:3" x14ac:dyDescent="0.25">
      <c r="A19" s="57" t="s">
        <v>76</v>
      </c>
      <c r="B19" s="41"/>
      <c r="C19" s="41">
        <v>18434.38</v>
      </c>
    </row>
    <row r="20" spans="1:3" x14ac:dyDescent="0.25">
      <c r="A20" s="37" t="s">
        <v>32</v>
      </c>
      <c r="B20" s="41">
        <v>149410.29999999999</v>
      </c>
      <c r="C20" s="41">
        <v>85811.66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"/>
    </sheetView>
  </sheetViews>
  <sheetFormatPr defaultRowHeight="15" x14ac:dyDescent="0.25"/>
  <cols>
    <col min="1" max="1" width="17.28515625" customWidth="1"/>
    <col min="2" max="2" width="23.28515625" customWidth="1"/>
    <col min="3" max="3" width="22.7109375" customWidth="1"/>
  </cols>
  <sheetData>
    <row r="2" spans="1:3" x14ac:dyDescent="0.25">
      <c r="A2" s="39" t="s">
        <v>1</v>
      </c>
      <c r="B2" t="s">
        <v>83</v>
      </c>
    </row>
    <row r="3" spans="1:3" x14ac:dyDescent="0.25">
      <c r="A3" s="39" t="s">
        <v>6</v>
      </c>
      <c r="B3" t="s">
        <v>83</v>
      </c>
    </row>
    <row r="5" spans="1:3" x14ac:dyDescent="0.25">
      <c r="A5" s="39" t="s">
        <v>31</v>
      </c>
      <c r="B5" t="s">
        <v>33</v>
      </c>
      <c r="C5" t="s">
        <v>34</v>
      </c>
    </row>
    <row r="6" spans="1:3" x14ac:dyDescent="0.25">
      <c r="A6" s="37" t="s">
        <v>74</v>
      </c>
      <c r="B6" s="41">
        <v>250000</v>
      </c>
      <c r="C6" s="41">
        <v>301500</v>
      </c>
    </row>
    <row r="7" spans="1:3" x14ac:dyDescent="0.25">
      <c r="A7" s="40" t="s">
        <v>74</v>
      </c>
      <c r="B7" s="41">
        <v>250000</v>
      </c>
      <c r="C7" s="41">
        <v>301500</v>
      </c>
    </row>
    <row r="8" spans="1:3" x14ac:dyDescent="0.25">
      <c r="A8" s="37" t="s">
        <v>32</v>
      </c>
      <c r="B8" s="41">
        <v>250000</v>
      </c>
      <c r="C8" s="41">
        <v>301500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0"/>
  <sheetViews>
    <sheetView tabSelected="1" zoomScaleNormal="100" workbookViewId="0">
      <pane xSplit="1" ySplit="2" topLeftCell="B3" activePane="bottomRight" state="frozen"/>
      <selection activeCell="E54" sqref="E54"/>
      <selection pane="topRight" activeCell="E54" sqref="E54"/>
      <selection pane="bottomLeft" activeCell="E54" sqref="E54"/>
      <selection pane="bottomRight" activeCell="I13" sqref="I13"/>
    </sheetView>
  </sheetViews>
  <sheetFormatPr defaultRowHeight="15" x14ac:dyDescent="0.25"/>
  <cols>
    <col min="1" max="1" width="9.85546875" style="22" customWidth="1"/>
    <col min="2" max="3" width="12.5703125" style="19" customWidth="1"/>
    <col min="4" max="5" width="14.28515625" style="19" customWidth="1"/>
    <col min="6" max="6" width="13.140625" style="20" customWidth="1"/>
    <col min="7" max="7" width="13.140625" style="37" customWidth="1"/>
    <col min="8" max="8" width="7.140625" style="42" customWidth="1"/>
    <col min="9" max="9" width="48" style="19" customWidth="1"/>
    <col min="10" max="10" width="50.5703125" style="19" customWidth="1"/>
    <col min="11" max="11" width="10.28515625" style="37" customWidth="1"/>
    <col min="12" max="12" width="12.42578125" style="37" customWidth="1"/>
    <col min="13" max="13" width="12.140625" style="37" customWidth="1"/>
    <col min="14" max="14" width="10.140625" style="33" customWidth="1"/>
    <col min="15" max="15" width="9.140625" style="18"/>
    <col min="16" max="16384" width="9.140625" style="19"/>
  </cols>
  <sheetData>
    <row r="1" spans="1:16" s="11" customFormat="1" ht="21" customHeight="1" x14ac:dyDescent="0.2">
      <c r="A1" s="1" t="s">
        <v>0</v>
      </c>
      <c r="C1" s="3"/>
      <c r="D1" s="2">
        <v>144249.43</v>
      </c>
      <c r="E1" s="2"/>
      <c r="F1" s="4"/>
      <c r="G1" s="44"/>
      <c r="H1" s="5"/>
      <c r="I1" s="6"/>
      <c r="J1" s="7"/>
      <c r="K1" s="34"/>
      <c r="L1" s="34"/>
      <c r="M1" s="35"/>
      <c r="N1" s="32"/>
      <c r="O1" s="10"/>
    </row>
    <row r="2" spans="1:16" s="13" customFormat="1" x14ac:dyDescent="0.25">
      <c r="A2" s="25" t="s">
        <v>1</v>
      </c>
      <c r="B2" s="26" t="s">
        <v>2</v>
      </c>
      <c r="C2" s="26" t="s">
        <v>3</v>
      </c>
      <c r="D2" s="26" t="s">
        <v>4</v>
      </c>
      <c r="E2" s="26" t="s">
        <v>9</v>
      </c>
      <c r="F2" s="26" t="s">
        <v>56</v>
      </c>
      <c r="G2" s="26" t="s">
        <v>23</v>
      </c>
      <c r="H2" s="26" t="s">
        <v>35</v>
      </c>
      <c r="I2" s="27" t="s">
        <v>45</v>
      </c>
      <c r="J2" s="27" t="s">
        <v>5</v>
      </c>
      <c r="K2" s="28" t="s">
        <v>6</v>
      </c>
      <c r="L2" s="28" t="s">
        <v>18</v>
      </c>
      <c r="M2" s="28" t="s">
        <v>7</v>
      </c>
      <c r="N2" s="28" t="s">
        <v>8</v>
      </c>
      <c r="O2" s="12"/>
    </row>
    <row r="3" spans="1:16" ht="15" customHeight="1" x14ac:dyDescent="0.25">
      <c r="A3" s="14">
        <v>44034</v>
      </c>
      <c r="B3" s="15"/>
      <c r="C3" s="15">
        <v>18434.38</v>
      </c>
      <c r="D3" s="29">
        <f>D1+B3-C3</f>
        <v>125815.04999999999</v>
      </c>
      <c r="E3" s="23" t="s">
        <v>125</v>
      </c>
      <c r="F3" s="23" t="s">
        <v>129</v>
      </c>
      <c r="G3" s="38" t="s">
        <v>130</v>
      </c>
      <c r="H3" s="16" t="s">
        <v>50</v>
      </c>
      <c r="I3" s="24" t="s">
        <v>124</v>
      </c>
      <c r="J3" s="24" t="s">
        <v>114</v>
      </c>
      <c r="K3" s="36" t="s">
        <v>62</v>
      </c>
      <c r="L3" s="36" t="s">
        <v>76</v>
      </c>
      <c r="M3" s="17"/>
      <c r="N3" s="19"/>
      <c r="O3" s="31"/>
      <c r="P3" s="18"/>
    </row>
    <row r="4" spans="1:16" ht="15" customHeight="1" x14ac:dyDescent="0.25">
      <c r="A4" s="14">
        <v>44034</v>
      </c>
      <c r="B4" s="15">
        <v>3000</v>
      </c>
      <c r="C4" s="15"/>
      <c r="D4" s="29">
        <f t="shared" ref="D4:D20" si="0">D3+B4-C4</f>
        <v>128815.04999999999</v>
      </c>
      <c r="E4" s="23" t="s">
        <v>125</v>
      </c>
      <c r="F4" s="23" t="s">
        <v>129</v>
      </c>
      <c r="G4" s="38" t="s">
        <v>130</v>
      </c>
      <c r="H4" s="16">
        <v>159</v>
      </c>
      <c r="I4" s="24" t="s">
        <v>10</v>
      </c>
      <c r="J4" s="24" t="s">
        <v>115</v>
      </c>
      <c r="K4" s="36" t="s">
        <v>24</v>
      </c>
      <c r="L4" s="36" t="s">
        <v>19</v>
      </c>
      <c r="M4" s="17" t="str">
        <f t="shared" ref="M4:M11" si="1">IF(L4 ="ЖКУ","Членский взнос")</f>
        <v>Членский взнос</v>
      </c>
      <c r="N4" s="19"/>
      <c r="O4" s="31"/>
      <c r="P4" s="18"/>
    </row>
    <row r="5" spans="1:16" ht="15" customHeight="1" x14ac:dyDescent="0.25">
      <c r="A5" s="14">
        <v>44034</v>
      </c>
      <c r="B5" s="15">
        <v>6668</v>
      </c>
      <c r="C5" s="15"/>
      <c r="D5" s="29">
        <f t="shared" si="0"/>
        <v>135483.04999999999</v>
      </c>
      <c r="E5" s="23" t="s">
        <v>125</v>
      </c>
      <c r="F5" s="23" t="s">
        <v>129</v>
      </c>
      <c r="G5" s="38" t="s">
        <v>130</v>
      </c>
      <c r="H5" s="16" t="s">
        <v>39</v>
      </c>
      <c r="I5" s="24" t="s">
        <v>15</v>
      </c>
      <c r="J5" s="24" t="s">
        <v>135</v>
      </c>
      <c r="K5" s="36" t="s">
        <v>24</v>
      </c>
      <c r="L5" s="36" t="s">
        <v>19</v>
      </c>
      <c r="M5" s="17" t="str">
        <f t="shared" si="1"/>
        <v>Членский взнос</v>
      </c>
      <c r="N5" s="19"/>
      <c r="O5" s="31"/>
      <c r="P5" s="18"/>
    </row>
    <row r="6" spans="1:16" ht="15" customHeight="1" x14ac:dyDescent="0.25">
      <c r="A6" s="14">
        <v>44034</v>
      </c>
      <c r="B6" s="15">
        <v>7500</v>
      </c>
      <c r="C6" s="15"/>
      <c r="D6" s="29">
        <f t="shared" si="0"/>
        <v>142983.04999999999</v>
      </c>
      <c r="E6" s="23" t="s">
        <v>125</v>
      </c>
      <c r="F6" s="23" t="s">
        <v>129</v>
      </c>
      <c r="G6" s="38" t="s">
        <v>130</v>
      </c>
      <c r="H6" s="16" t="s">
        <v>37</v>
      </c>
      <c r="I6" s="24" t="s">
        <v>102</v>
      </c>
      <c r="J6" s="24" t="s">
        <v>142</v>
      </c>
      <c r="K6" s="36" t="s">
        <v>24</v>
      </c>
      <c r="L6" s="36" t="s">
        <v>19</v>
      </c>
      <c r="M6" s="17" t="str">
        <f t="shared" si="1"/>
        <v>Членский взнос</v>
      </c>
      <c r="N6" s="19"/>
      <c r="O6" s="31"/>
      <c r="P6" s="18"/>
    </row>
    <row r="7" spans="1:16" ht="15" customHeight="1" x14ac:dyDescent="0.25">
      <c r="A7" s="14">
        <v>44034</v>
      </c>
      <c r="B7" s="15">
        <v>7675</v>
      </c>
      <c r="C7" s="15"/>
      <c r="D7" s="29">
        <f t="shared" si="0"/>
        <v>150658.04999999999</v>
      </c>
      <c r="E7" s="23" t="s">
        <v>125</v>
      </c>
      <c r="F7" s="23" t="s">
        <v>129</v>
      </c>
      <c r="G7" s="38" t="s">
        <v>130</v>
      </c>
      <c r="H7" s="16">
        <v>69</v>
      </c>
      <c r="I7" s="24" t="s">
        <v>11</v>
      </c>
      <c r="J7" s="24" t="s">
        <v>136</v>
      </c>
      <c r="K7" s="36" t="s">
        <v>24</v>
      </c>
      <c r="L7" s="36" t="s">
        <v>19</v>
      </c>
      <c r="M7" s="17" t="str">
        <f t="shared" si="1"/>
        <v>Членский взнос</v>
      </c>
      <c r="N7" s="19"/>
      <c r="O7" s="31"/>
      <c r="P7" s="18"/>
    </row>
    <row r="8" spans="1:16" ht="15" customHeight="1" x14ac:dyDescent="0.25">
      <c r="A8" s="14">
        <v>44034</v>
      </c>
      <c r="B8" s="15">
        <v>9240</v>
      </c>
      <c r="C8" s="15"/>
      <c r="D8" s="29">
        <f t="shared" si="0"/>
        <v>159898.04999999999</v>
      </c>
      <c r="E8" s="23" t="s">
        <v>125</v>
      </c>
      <c r="F8" s="23" t="s">
        <v>129</v>
      </c>
      <c r="G8" s="38" t="s">
        <v>131</v>
      </c>
      <c r="H8" s="16" t="s">
        <v>54</v>
      </c>
      <c r="I8" s="24" t="s">
        <v>22</v>
      </c>
      <c r="J8" s="24" t="s">
        <v>116</v>
      </c>
      <c r="K8" s="36" t="s">
        <v>24</v>
      </c>
      <c r="L8" s="36" t="s">
        <v>19</v>
      </c>
      <c r="M8" s="17" t="str">
        <f t="shared" si="1"/>
        <v>Членский взнос</v>
      </c>
      <c r="N8" s="19"/>
      <c r="O8" s="31"/>
      <c r="P8" s="18"/>
    </row>
    <row r="9" spans="1:16" ht="15" customHeight="1" x14ac:dyDescent="0.25">
      <c r="A9" s="14">
        <v>44034</v>
      </c>
      <c r="B9" s="15">
        <v>10000</v>
      </c>
      <c r="C9" s="15"/>
      <c r="D9" s="29">
        <f t="shared" si="0"/>
        <v>169898.05</v>
      </c>
      <c r="E9" s="23" t="s">
        <v>125</v>
      </c>
      <c r="F9" s="23" t="s">
        <v>129</v>
      </c>
      <c r="G9" s="38" t="s">
        <v>130</v>
      </c>
      <c r="H9" s="16">
        <v>125</v>
      </c>
      <c r="I9" s="24" t="s">
        <v>103</v>
      </c>
      <c r="J9" s="24" t="s">
        <v>137</v>
      </c>
      <c r="K9" s="36" t="s">
        <v>24</v>
      </c>
      <c r="L9" s="36" t="s">
        <v>19</v>
      </c>
      <c r="M9" s="17" t="str">
        <f t="shared" si="1"/>
        <v>Членский взнос</v>
      </c>
      <c r="N9" s="19"/>
      <c r="O9" s="31"/>
      <c r="P9" s="18"/>
    </row>
    <row r="10" spans="1:16" ht="15" customHeight="1" x14ac:dyDescent="0.25">
      <c r="A10" s="14">
        <v>44034</v>
      </c>
      <c r="B10" s="15">
        <v>15334.41</v>
      </c>
      <c r="C10" s="15"/>
      <c r="D10" s="29">
        <f t="shared" si="0"/>
        <v>185232.46</v>
      </c>
      <c r="E10" s="23" t="s">
        <v>125</v>
      </c>
      <c r="F10" s="23" t="s">
        <v>129</v>
      </c>
      <c r="G10" s="38" t="s">
        <v>131</v>
      </c>
      <c r="H10" s="16" t="s">
        <v>36</v>
      </c>
      <c r="I10" s="24" t="s">
        <v>13</v>
      </c>
      <c r="J10" s="24" t="s">
        <v>117</v>
      </c>
      <c r="K10" s="36" t="s">
        <v>24</v>
      </c>
      <c r="L10" s="36" t="s">
        <v>19</v>
      </c>
      <c r="M10" s="17" t="str">
        <f t="shared" si="1"/>
        <v>Членский взнос</v>
      </c>
      <c r="N10" s="19"/>
      <c r="O10" s="31"/>
      <c r="P10" s="18"/>
    </row>
    <row r="11" spans="1:16" ht="15" customHeight="1" x14ac:dyDescent="0.25">
      <c r="A11" s="14">
        <v>44034</v>
      </c>
      <c r="B11" s="15">
        <v>20000</v>
      </c>
      <c r="C11" s="15"/>
      <c r="D11" s="29">
        <f t="shared" si="0"/>
        <v>205232.46</v>
      </c>
      <c r="E11" s="23" t="s">
        <v>125</v>
      </c>
      <c r="F11" s="23" t="s">
        <v>129</v>
      </c>
      <c r="G11" s="38" t="s">
        <v>130</v>
      </c>
      <c r="H11" s="16" t="s">
        <v>38</v>
      </c>
      <c r="I11" s="24" t="s">
        <v>17</v>
      </c>
      <c r="J11" s="24" t="s">
        <v>138</v>
      </c>
      <c r="K11" s="36" t="s">
        <v>24</v>
      </c>
      <c r="L11" s="36" t="s">
        <v>19</v>
      </c>
      <c r="M11" s="17" t="str">
        <f t="shared" si="1"/>
        <v>Членский взнос</v>
      </c>
      <c r="N11" s="19"/>
      <c r="O11" s="31"/>
      <c r="P11" s="18"/>
    </row>
    <row r="12" spans="1:16" ht="15" customHeight="1" x14ac:dyDescent="0.25">
      <c r="A12" s="14">
        <v>44035</v>
      </c>
      <c r="B12" s="15"/>
      <c r="C12" s="15">
        <v>30</v>
      </c>
      <c r="D12" s="29">
        <f t="shared" si="0"/>
        <v>205202.46</v>
      </c>
      <c r="E12" s="23" t="s">
        <v>125</v>
      </c>
      <c r="F12" s="23" t="s">
        <v>129</v>
      </c>
      <c r="G12" s="38" t="s">
        <v>58</v>
      </c>
      <c r="H12" s="16"/>
      <c r="I12" s="24" t="s">
        <v>143</v>
      </c>
      <c r="J12" s="24" t="s">
        <v>118</v>
      </c>
      <c r="K12" s="36" t="s">
        <v>24</v>
      </c>
      <c r="L12" s="36" t="s">
        <v>42</v>
      </c>
      <c r="M12" s="36" t="s">
        <v>29</v>
      </c>
      <c r="N12" s="19"/>
      <c r="O12" s="31"/>
      <c r="P12" s="18"/>
    </row>
    <row r="13" spans="1:16" ht="15" customHeight="1" x14ac:dyDescent="0.25">
      <c r="A13" s="14">
        <v>44035</v>
      </c>
      <c r="B13" s="15"/>
      <c r="C13" s="15">
        <v>67347.28</v>
      </c>
      <c r="D13" s="29">
        <f t="shared" si="0"/>
        <v>137855.18</v>
      </c>
      <c r="E13" s="23" t="s">
        <v>125</v>
      </c>
      <c r="F13" s="23" t="s">
        <v>129</v>
      </c>
      <c r="G13" s="38" t="s">
        <v>58</v>
      </c>
      <c r="H13" s="16"/>
      <c r="I13" s="24" t="s">
        <v>28</v>
      </c>
      <c r="J13" s="24" t="s">
        <v>119</v>
      </c>
      <c r="K13" s="36" t="s">
        <v>24</v>
      </c>
      <c r="L13" s="36" t="s">
        <v>25</v>
      </c>
      <c r="M13" s="36" t="s">
        <v>30</v>
      </c>
      <c r="N13" s="19"/>
      <c r="O13" s="31"/>
      <c r="P13" s="18"/>
    </row>
    <row r="14" spans="1:16" ht="15" customHeight="1" x14ac:dyDescent="0.25">
      <c r="A14" s="14">
        <v>44035</v>
      </c>
      <c r="B14" s="15">
        <v>9000</v>
      </c>
      <c r="C14" s="15"/>
      <c r="D14" s="29">
        <f t="shared" si="0"/>
        <v>146855.18</v>
      </c>
      <c r="E14" s="23" t="s">
        <v>125</v>
      </c>
      <c r="F14" s="23" t="s">
        <v>129</v>
      </c>
      <c r="G14" s="38" t="s">
        <v>131</v>
      </c>
      <c r="H14" s="16" t="s">
        <v>105</v>
      </c>
      <c r="I14" s="24" t="s">
        <v>104</v>
      </c>
      <c r="J14" s="24" t="s">
        <v>120</v>
      </c>
      <c r="K14" s="36" t="s">
        <v>24</v>
      </c>
      <c r="L14" s="36" t="s">
        <v>19</v>
      </c>
      <c r="M14" s="17" t="str">
        <f t="shared" ref="M14:M20" si="2">IF(L14 ="ЖКУ","Членский взнос")</f>
        <v>Членский взнос</v>
      </c>
      <c r="N14" s="19"/>
      <c r="O14" s="31"/>
      <c r="P14" s="18"/>
    </row>
    <row r="15" spans="1:16" ht="15" customHeight="1" x14ac:dyDescent="0.25">
      <c r="A15" s="14">
        <v>44036</v>
      </c>
      <c r="B15" s="15">
        <v>6070.11</v>
      </c>
      <c r="C15" s="15"/>
      <c r="D15" s="29">
        <f t="shared" si="0"/>
        <v>152925.28999999998</v>
      </c>
      <c r="E15" s="23" t="s">
        <v>125</v>
      </c>
      <c r="F15" s="23" t="s">
        <v>129</v>
      </c>
      <c r="G15" s="38" t="s">
        <v>130</v>
      </c>
      <c r="H15" s="16" t="s">
        <v>27</v>
      </c>
      <c r="I15" s="24" t="s">
        <v>12</v>
      </c>
      <c r="J15" s="24" t="s">
        <v>139</v>
      </c>
      <c r="K15" s="36" t="s">
        <v>24</v>
      </c>
      <c r="L15" s="36" t="s">
        <v>19</v>
      </c>
      <c r="M15" s="17" t="str">
        <f t="shared" si="2"/>
        <v>Членский взнос</v>
      </c>
      <c r="N15" s="19"/>
      <c r="O15" s="31"/>
      <c r="P15" s="18"/>
    </row>
    <row r="16" spans="1:16" ht="15" customHeight="1" x14ac:dyDescent="0.25">
      <c r="A16" s="14">
        <v>44036</v>
      </c>
      <c r="B16" s="15">
        <v>6146.76</v>
      </c>
      <c r="C16" s="15"/>
      <c r="D16" s="29">
        <f t="shared" si="0"/>
        <v>159072.04999999999</v>
      </c>
      <c r="E16" s="23" t="s">
        <v>125</v>
      </c>
      <c r="F16" s="23" t="s">
        <v>129</v>
      </c>
      <c r="G16" s="38" t="s">
        <v>130</v>
      </c>
      <c r="H16" s="16" t="s">
        <v>27</v>
      </c>
      <c r="I16" s="24" t="s">
        <v>12</v>
      </c>
      <c r="J16" s="24" t="s">
        <v>140</v>
      </c>
      <c r="K16" s="36" t="s">
        <v>24</v>
      </c>
      <c r="L16" s="36" t="s">
        <v>19</v>
      </c>
      <c r="M16" s="17" t="str">
        <f t="shared" si="2"/>
        <v>Членский взнос</v>
      </c>
      <c r="N16" s="19"/>
      <c r="O16" s="31"/>
      <c r="P16" s="18"/>
    </row>
    <row r="17" spans="1:16" ht="15" customHeight="1" x14ac:dyDescent="0.25">
      <c r="A17" s="14">
        <v>44036</v>
      </c>
      <c r="B17" s="15">
        <v>9244.02</v>
      </c>
      <c r="C17" s="15"/>
      <c r="D17" s="29">
        <f t="shared" si="0"/>
        <v>168316.06999999998</v>
      </c>
      <c r="E17" s="23" t="s">
        <v>125</v>
      </c>
      <c r="F17" s="23" t="s">
        <v>129</v>
      </c>
      <c r="G17" s="38" t="s">
        <v>130</v>
      </c>
      <c r="H17" s="16" t="s">
        <v>27</v>
      </c>
      <c r="I17" s="24" t="s">
        <v>12</v>
      </c>
      <c r="J17" s="24" t="s">
        <v>141</v>
      </c>
      <c r="K17" s="36" t="s">
        <v>24</v>
      </c>
      <c r="L17" s="36" t="s">
        <v>19</v>
      </c>
      <c r="M17" s="17" t="str">
        <f t="shared" si="2"/>
        <v>Членский взнос</v>
      </c>
      <c r="N17" s="19"/>
      <c r="O17" s="31"/>
      <c r="P17" s="18"/>
    </row>
    <row r="18" spans="1:16" ht="15" customHeight="1" x14ac:dyDescent="0.25">
      <c r="A18" s="14">
        <v>44039</v>
      </c>
      <c r="B18" s="15">
        <v>4332</v>
      </c>
      <c r="C18" s="15"/>
      <c r="D18" s="29">
        <f t="shared" si="0"/>
        <v>172648.06999999998</v>
      </c>
      <c r="E18" s="23" t="s">
        <v>125</v>
      </c>
      <c r="F18" s="23" t="s">
        <v>129</v>
      </c>
      <c r="G18" s="38" t="s">
        <v>130</v>
      </c>
      <c r="H18" s="16">
        <v>132</v>
      </c>
      <c r="I18" s="24" t="s">
        <v>14</v>
      </c>
      <c r="J18" s="24" t="s">
        <v>121</v>
      </c>
      <c r="K18" s="36" t="s">
        <v>24</v>
      </c>
      <c r="L18" s="36" t="s">
        <v>19</v>
      </c>
      <c r="M18" s="17" t="str">
        <f t="shared" si="2"/>
        <v>Членский взнос</v>
      </c>
      <c r="N18" s="19"/>
      <c r="O18" s="31"/>
      <c r="P18" s="18"/>
    </row>
    <row r="19" spans="1:16" ht="15" customHeight="1" x14ac:dyDescent="0.25">
      <c r="A19" s="14">
        <v>44039</v>
      </c>
      <c r="B19" s="15">
        <v>5200</v>
      </c>
      <c r="C19" s="15"/>
      <c r="D19" s="29">
        <f t="shared" si="0"/>
        <v>177848.06999999998</v>
      </c>
      <c r="E19" s="23" t="s">
        <v>125</v>
      </c>
      <c r="F19" s="23" t="s">
        <v>129</v>
      </c>
      <c r="G19" s="38" t="s">
        <v>130</v>
      </c>
      <c r="H19" s="16">
        <v>132</v>
      </c>
      <c r="I19" s="24" t="s">
        <v>14</v>
      </c>
      <c r="J19" s="24" t="s">
        <v>122</v>
      </c>
      <c r="K19" s="36" t="s">
        <v>24</v>
      </c>
      <c r="L19" s="36" t="s">
        <v>19</v>
      </c>
      <c r="M19" s="17" t="str">
        <f t="shared" si="2"/>
        <v>Членский взнос</v>
      </c>
      <c r="N19" s="19"/>
      <c r="O19" s="31"/>
      <c r="P19" s="18"/>
    </row>
    <row r="20" spans="1:16" ht="15" customHeight="1" x14ac:dyDescent="0.25">
      <c r="A20" s="14">
        <v>44039</v>
      </c>
      <c r="B20" s="15">
        <v>30000</v>
      </c>
      <c r="C20" s="15"/>
      <c r="D20" s="29">
        <f t="shared" si="0"/>
        <v>207848.06999999998</v>
      </c>
      <c r="E20" s="23" t="s">
        <v>125</v>
      </c>
      <c r="F20" s="23" t="s">
        <v>129</v>
      </c>
      <c r="G20" s="38" t="s">
        <v>130</v>
      </c>
      <c r="H20" s="16" t="s">
        <v>40</v>
      </c>
      <c r="I20" s="24" t="s">
        <v>16</v>
      </c>
      <c r="J20" s="24" t="s">
        <v>123</v>
      </c>
      <c r="K20" s="36" t="s">
        <v>24</v>
      </c>
      <c r="L20" s="36" t="s">
        <v>19</v>
      </c>
      <c r="M20" s="17" t="str">
        <f t="shared" si="2"/>
        <v>Членский взнос</v>
      </c>
      <c r="N20" s="19"/>
      <c r="O20" s="31"/>
      <c r="P20" s="18"/>
    </row>
  </sheetData>
  <sheetProtection autoFilter="0"/>
  <autoFilter ref="A2:O20">
    <sortState ref="A2680:O2680">
      <sortCondition ref="I2:I2842"/>
    </sortState>
  </autoFilter>
  <pageMargins left="0.70866141732283472" right="0.70866141732283472" top="0.74803149606299213" bottom="0.74803149606299213" header="0.31496062992125984" footer="0.31496062992125984"/>
  <pageSetup paperSize="9" scale="5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Справочник!$G$2:$G$14</xm:f>
          </x14:formula1>
          <xm:sqref>K3:K20</xm:sqref>
        </x14:dataValidation>
        <x14:dataValidation type="list" allowBlank="1" showInputMessage="1" showErrorMessage="1">
          <x14:formula1>
            <xm:f>Справочник!$J$2:$J$27</xm:f>
          </x14:formula1>
          <xm:sqref>L3:L20</xm:sqref>
        </x14:dataValidation>
        <x14:dataValidation type="list" allowBlank="1" showInputMessage="1" showErrorMessage="1">
          <x14:formula1>
            <xm:f>Справочник!$A$2:$A$5</xm:f>
          </x14:formula1>
          <xm:sqref>E3:E20</xm:sqref>
        </x14:dataValidation>
        <x14:dataValidation type="list" allowBlank="1" showInputMessage="1" showErrorMessage="1">
          <x14:formula1>
            <xm:f>Справочник!$E$2:$E$11</xm:f>
          </x14:formula1>
          <xm:sqref>G3:G20</xm:sqref>
        </x14:dataValidation>
        <x14:dataValidation type="list" allowBlank="1" showInputMessage="1" showErrorMessage="1">
          <x14:formula1>
            <xm:f>Справочник!$C$2:$C$12</xm:f>
          </x14:formula1>
          <xm:sqref>F3:F20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"/>
  <sheetViews>
    <sheetView zoomScaleNormal="100" workbookViewId="0">
      <pane xSplit="1" ySplit="2" topLeftCell="F3" activePane="bottomRight" state="frozen"/>
      <selection activeCell="E54" sqref="E54"/>
      <selection pane="topRight" activeCell="E54" sqref="E54"/>
      <selection pane="bottomLeft" activeCell="E54" sqref="E54"/>
      <selection pane="bottomRight" activeCell="F10" sqref="F10"/>
    </sheetView>
  </sheetViews>
  <sheetFormatPr defaultRowHeight="15" x14ac:dyDescent="0.25"/>
  <cols>
    <col min="1" max="1" width="9.85546875" style="22" customWidth="1"/>
    <col min="2" max="3" width="12.5703125" style="19" customWidth="1"/>
    <col min="4" max="4" width="14.28515625" style="19" customWidth="1"/>
    <col min="5" max="5" width="14.28515625" style="37" customWidth="1"/>
    <col min="6" max="6" width="18.140625" style="20" customWidth="1"/>
    <col min="7" max="7" width="13.140625" style="20" customWidth="1"/>
    <col min="8" max="8" width="7.140625" style="21" customWidth="1"/>
    <col min="9" max="9" width="21.28515625" style="19" customWidth="1"/>
    <col min="10" max="10" width="50.5703125" style="19" customWidth="1"/>
    <col min="11" max="11" width="10.28515625" style="19" customWidth="1"/>
    <col min="12" max="12" width="12.42578125" style="19" customWidth="1"/>
    <col min="13" max="13" width="12.140625" style="37" customWidth="1"/>
    <col min="14" max="14" width="10.140625" style="31" customWidth="1"/>
    <col min="15" max="15" width="9.140625" style="18"/>
    <col min="16" max="16384" width="9.140625" style="19"/>
  </cols>
  <sheetData>
    <row r="1" spans="1:15" s="11" customFormat="1" ht="21" customHeight="1" x14ac:dyDescent="0.2">
      <c r="A1" s="1" t="s">
        <v>0</v>
      </c>
      <c r="C1" s="3"/>
      <c r="D1" s="2">
        <v>361673.14</v>
      </c>
      <c r="E1" s="46"/>
      <c r="F1" s="4"/>
      <c r="G1" s="4"/>
      <c r="H1" s="5"/>
      <c r="I1" s="6"/>
      <c r="J1" s="7"/>
      <c r="K1" s="8"/>
      <c r="L1" s="8"/>
      <c r="M1" s="35"/>
      <c r="N1" s="30"/>
      <c r="O1" s="10"/>
    </row>
    <row r="2" spans="1:15" s="13" customFormat="1" x14ac:dyDescent="0.25">
      <c r="A2" s="25" t="s">
        <v>1</v>
      </c>
      <c r="B2" s="26" t="s">
        <v>2</v>
      </c>
      <c r="C2" s="26" t="s">
        <v>3</v>
      </c>
      <c r="D2" s="26" t="s">
        <v>4</v>
      </c>
      <c r="E2" s="26" t="s">
        <v>9</v>
      </c>
      <c r="F2" s="26" t="s">
        <v>56</v>
      </c>
      <c r="G2" s="26" t="s">
        <v>23</v>
      </c>
      <c r="H2" s="26" t="s">
        <v>35</v>
      </c>
      <c r="I2" s="27" t="s">
        <v>45</v>
      </c>
      <c r="J2" s="27" t="s">
        <v>5</v>
      </c>
      <c r="K2" s="28" t="s">
        <v>6</v>
      </c>
      <c r="L2" s="28" t="s">
        <v>18</v>
      </c>
      <c r="M2" s="28" t="s">
        <v>7</v>
      </c>
      <c r="N2" s="28" t="s">
        <v>8</v>
      </c>
      <c r="O2" s="12"/>
    </row>
    <row r="3" spans="1:15" x14ac:dyDescent="0.25">
      <c r="A3" s="14">
        <v>43784</v>
      </c>
      <c r="B3" s="15"/>
      <c r="C3" s="15">
        <v>5220</v>
      </c>
      <c r="D3" s="29">
        <f>D1+B3-C3</f>
        <v>356453.14</v>
      </c>
      <c r="E3" s="38" t="s">
        <v>126</v>
      </c>
      <c r="F3" s="38" t="s">
        <v>152</v>
      </c>
      <c r="G3" s="38"/>
      <c r="H3" s="16"/>
      <c r="I3" s="24" t="s">
        <v>55</v>
      </c>
      <c r="J3" s="24" t="s">
        <v>94</v>
      </c>
      <c r="K3" s="17" t="s">
        <v>85</v>
      </c>
      <c r="L3" s="17" t="s">
        <v>65</v>
      </c>
      <c r="M3" s="9"/>
      <c r="N3" s="9"/>
    </row>
    <row r="4" spans="1:15" x14ac:dyDescent="0.25">
      <c r="A4" s="14">
        <v>43796</v>
      </c>
      <c r="B4" s="15"/>
      <c r="C4" s="15">
        <v>7817.34</v>
      </c>
      <c r="D4" s="29">
        <f t="shared" ref="D4" si="0">D3+B4-C4</f>
        <v>348635.8</v>
      </c>
      <c r="E4" s="38" t="s">
        <v>126</v>
      </c>
      <c r="F4" s="38" t="s">
        <v>152</v>
      </c>
      <c r="G4" s="38"/>
      <c r="H4" s="16"/>
      <c r="I4" s="24" t="s">
        <v>21</v>
      </c>
      <c r="J4" s="24" t="s">
        <v>95</v>
      </c>
      <c r="K4" s="17" t="s">
        <v>85</v>
      </c>
      <c r="L4" s="17" t="s">
        <v>25</v>
      </c>
      <c r="M4" s="9"/>
      <c r="N4" s="9"/>
    </row>
  </sheetData>
  <autoFilter ref="A2:O3"/>
  <dataValidations count="1">
    <dataValidation type="list" allowBlank="1" showInputMessage="1" showErrorMessage="1" sqref="L1:L2">
      <formula1>$J$2:$J$2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Справочник!$G$2:$G$14</xm:f>
          </x14:formula1>
          <xm:sqref>K3:K4</xm:sqref>
        </x14:dataValidation>
        <x14:dataValidation type="list" allowBlank="1" showInputMessage="1" showErrorMessage="1">
          <x14:formula1>
            <xm:f>Справочник!$A$2:$A$5</xm:f>
          </x14:formula1>
          <xm:sqref>E3:E4</xm:sqref>
        </x14:dataValidation>
        <x14:dataValidation type="list" allowBlank="1" showInputMessage="1" showErrorMessage="1">
          <x14:formula1>
            <xm:f>Справочник!$C$2:$C$12</xm:f>
          </x14:formula1>
          <xm:sqref>F3:F4</xm:sqref>
        </x14:dataValidation>
        <x14:dataValidation type="list" allowBlank="1" showInputMessage="1" showErrorMessage="1">
          <x14:formula1>
            <xm:f>Справочник!$J$2:$J$27</xm:f>
          </x14:formula1>
          <xm:sqref>L3:L4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16"/>
  <sheetViews>
    <sheetView zoomScaleNormal="100" workbookViewId="0">
      <pane xSplit="1" ySplit="2" topLeftCell="E3" activePane="bottomRight" state="frozen"/>
      <selection activeCell="E54" sqref="E54"/>
      <selection pane="topRight" activeCell="E54" sqref="E54"/>
      <selection pane="bottomLeft" activeCell="E54" sqref="E54"/>
      <selection pane="bottomRight" activeCell="I15" sqref="I15"/>
    </sheetView>
  </sheetViews>
  <sheetFormatPr defaultRowHeight="15" x14ac:dyDescent="0.25"/>
  <cols>
    <col min="1" max="1" width="9.85546875" style="22" customWidth="1"/>
    <col min="2" max="3" width="12.5703125" style="19" customWidth="1"/>
    <col min="4" max="5" width="14.28515625" style="19" customWidth="1"/>
    <col min="6" max="6" width="17.140625" style="20" customWidth="1"/>
    <col min="7" max="7" width="13.140625" style="20" customWidth="1"/>
    <col min="8" max="8" width="7.140625" style="21" customWidth="1"/>
    <col min="9" max="9" width="21.28515625" style="19" customWidth="1"/>
    <col min="10" max="10" width="50.5703125" style="19" customWidth="1"/>
    <col min="11" max="11" width="10.28515625" style="19" customWidth="1"/>
    <col min="12" max="12" width="12.42578125" style="19" customWidth="1"/>
    <col min="13" max="13" width="12.140625" style="19" customWidth="1"/>
    <col min="14" max="14" width="10.140625" style="33" customWidth="1"/>
    <col min="15" max="15" width="9.140625" style="18"/>
    <col min="16" max="16384" width="9.140625" style="19"/>
  </cols>
  <sheetData>
    <row r="1" spans="1:15" s="11" customFormat="1" ht="21" customHeight="1" x14ac:dyDescent="0.2">
      <c r="A1" s="1" t="s">
        <v>0</v>
      </c>
      <c r="C1" s="3"/>
      <c r="D1" s="2">
        <v>280000</v>
      </c>
      <c r="E1" s="2"/>
      <c r="F1" s="4"/>
      <c r="G1" s="4"/>
      <c r="H1" s="5"/>
      <c r="I1" s="6"/>
      <c r="J1" s="7"/>
      <c r="K1" s="8"/>
      <c r="L1" s="8"/>
      <c r="N1" s="32"/>
      <c r="O1" s="10"/>
    </row>
    <row r="2" spans="1:15" s="13" customFormat="1" x14ac:dyDescent="0.25">
      <c r="A2" s="25" t="s">
        <v>1</v>
      </c>
      <c r="B2" s="26" t="s">
        <v>2</v>
      </c>
      <c r="C2" s="26" t="s">
        <v>3</v>
      </c>
      <c r="D2" s="26" t="s">
        <v>4</v>
      </c>
      <c r="E2" s="26" t="s">
        <v>9</v>
      </c>
      <c r="F2" s="26" t="s">
        <v>56</v>
      </c>
      <c r="G2" s="26" t="s">
        <v>23</v>
      </c>
      <c r="H2" s="26" t="s">
        <v>35</v>
      </c>
      <c r="I2" s="27" t="s">
        <v>45</v>
      </c>
      <c r="J2" s="27" t="s">
        <v>5</v>
      </c>
      <c r="K2" s="28" t="s">
        <v>6</v>
      </c>
      <c r="L2" s="28" t="s">
        <v>18</v>
      </c>
      <c r="M2" s="66" t="s">
        <v>7</v>
      </c>
      <c r="N2" s="65" t="s">
        <v>8</v>
      </c>
      <c r="O2" s="12"/>
    </row>
    <row r="3" spans="1:15" ht="15" customHeight="1" x14ac:dyDescent="0.25">
      <c r="A3" s="14" t="s">
        <v>107</v>
      </c>
      <c r="B3" s="15"/>
      <c r="C3" s="15">
        <v>60000</v>
      </c>
      <c r="D3" s="29">
        <f>D1+B3-C3</f>
        <v>220000</v>
      </c>
      <c r="E3" s="38" t="s">
        <v>128</v>
      </c>
      <c r="F3" s="23" t="s">
        <v>153</v>
      </c>
      <c r="G3" s="23"/>
      <c r="H3" s="16"/>
      <c r="I3" s="24" t="s">
        <v>144</v>
      </c>
      <c r="J3" s="24" t="s">
        <v>111</v>
      </c>
      <c r="K3" s="36" t="s">
        <v>85</v>
      </c>
      <c r="L3" s="36" t="s">
        <v>26</v>
      </c>
      <c r="M3" s="9"/>
      <c r="N3" s="9"/>
    </row>
    <row r="4" spans="1:15" ht="15" customHeight="1" x14ac:dyDescent="0.25">
      <c r="A4" s="14" t="s">
        <v>108</v>
      </c>
      <c r="B4" s="15"/>
      <c r="C4" s="15">
        <v>150000</v>
      </c>
      <c r="D4" s="29">
        <f t="shared" ref="D4:D7" si="0">D3+B4-C4</f>
        <v>70000</v>
      </c>
      <c r="E4" s="38" t="s">
        <v>128</v>
      </c>
      <c r="F4" s="23" t="s">
        <v>153</v>
      </c>
      <c r="G4" s="23"/>
      <c r="H4" s="16"/>
      <c r="I4" s="24" t="s">
        <v>144</v>
      </c>
      <c r="J4" s="24" t="s">
        <v>111</v>
      </c>
      <c r="K4" s="36" t="s">
        <v>85</v>
      </c>
      <c r="L4" s="36" t="s">
        <v>26</v>
      </c>
      <c r="M4" s="9"/>
      <c r="N4" s="9"/>
    </row>
    <row r="5" spans="1:15" ht="15" customHeight="1" x14ac:dyDescent="0.25">
      <c r="A5" s="14" t="s">
        <v>108</v>
      </c>
      <c r="B5" s="15"/>
      <c r="C5" s="15">
        <v>350</v>
      </c>
      <c r="D5" s="29">
        <f t="shared" si="0"/>
        <v>69650</v>
      </c>
      <c r="E5" s="38" t="s">
        <v>128</v>
      </c>
      <c r="F5" s="23" t="s">
        <v>153</v>
      </c>
      <c r="G5" s="23"/>
      <c r="H5" s="16"/>
      <c r="I5" s="24" t="s">
        <v>20</v>
      </c>
      <c r="J5" s="24" t="s">
        <v>145</v>
      </c>
      <c r="K5" s="36" t="s">
        <v>85</v>
      </c>
      <c r="L5" s="36" t="s">
        <v>42</v>
      </c>
      <c r="M5" s="36" t="s">
        <v>29</v>
      </c>
      <c r="N5" s="9"/>
    </row>
    <row r="6" spans="1:15" ht="15" customHeight="1" x14ac:dyDescent="0.25">
      <c r="A6" s="14" t="s">
        <v>109</v>
      </c>
      <c r="B6" s="15"/>
      <c r="C6" s="15">
        <v>1250</v>
      </c>
      <c r="D6" s="29">
        <f t="shared" si="0"/>
        <v>68400</v>
      </c>
      <c r="E6" s="38" t="s">
        <v>128</v>
      </c>
      <c r="F6" s="23" t="s">
        <v>153</v>
      </c>
      <c r="G6" s="23"/>
      <c r="H6" s="16"/>
      <c r="I6" s="24" t="s">
        <v>20</v>
      </c>
      <c r="J6" s="24" t="s">
        <v>146</v>
      </c>
      <c r="K6" s="36" t="s">
        <v>85</v>
      </c>
      <c r="L6" s="36" t="s">
        <v>42</v>
      </c>
      <c r="M6" s="36" t="s">
        <v>29</v>
      </c>
      <c r="N6" s="9"/>
    </row>
    <row r="7" spans="1:15" ht="15" customHeight="1" x14ac:dyDescent="0.25">
      <c r="A7" s="14" t="s">
        <v>110</v>
      </c>
      <c r="B7" s="15"/>
      <c r="C7" s="15">
        <v>800</v>
      </c>
      <c r="D7" s="29">
        <f t="shared" si="0"/>
        <v>67600</v>
      </c>
      <c r="E7" s="38" t="s">
        <v>128</v>
      </c>
      <c r="F7" s="23" t="s">
        <v>153</v>
      </c>
      <c r="G7" s="23"/>
      <c r="H7" s="16"/>
      <c r="I7" s="24" t="s">
        <v>20</v>
      </c>
      <c r="J7" s="24" t="s">
        <v>147</v>
      </c>
      <c r="K7" s="36" t="s">
        <v>85</v>
      </c>
      <c r="L7" s="36" t="s">
        <v>42</v>
      </c>
      <c r="M7" s="36" t="s">
        <v>29</v>
      </c>
      <c r="N7" s="9"/>
    </row>
    <row r="8" spans="1:15" x14ac:dyDescent="0.25">
      <c r="A8" s="14"/>
      <c r="B8" s="15"/>
      <c r="C8" s="15"/>
      <c r="D8" s="29"/>
      <c r="E8" s="23"/>
      <c r="F8" s="23"/>
      <c r="G8" s="23"/>
      <c r="I8" s="24"/>
      <c r="J8" s="24"/>
      <c r="K8" s="17"/>
      <c r="L8" s="17"/>
      <c r="M8" s="17"/>
      <c r="N8" s="36"/>
    </row>
    <row r="9" spans="1:15" x14ac:dyDescent="0.25">
      <c r="A9" s="14"/>
      <c r="B9" s="15"/>
      <c r="C9" s="15"/>
      <c r="D9" s="29"/>
      <c r="E9" s="23"/>
      <c r="F9" s="23"/>
      <c r="G9" s="23"/>
      <c r="I9" s="24"/>
      <c r="J9" s="24"/>
      <c r="K9" s="17"/>
      <c r="L9" s="17"/>
      <c r="M9" s="17"/>
      <c r="N9" s="36"/>
    </row>
    <row r="10" spans="1:15" x14ac:dyDescent="0.25">
      <c r="A10" s="14"/>
      <c r="B10" s="15"/>
      <c r="C10" s="15"/>
      <c r="D10" s="29"/>
      <c r="E10" s="23"/>
      <c r="F10" s="23"/>
      <c r="G10" s="23"/>
      <c r="I10" s="24"/>
      <c r="J10" s="24"/>
      <c r="K10" s="17"/>
      <c r="L10" s="17"/>
      <c r="M10" s="17"/>
      <c r="N10" s="36"/>
    </row>
    <row r="11" spans="1:15" x14ac:dyDescent="0.25">
      <c r="A11" s="14"/>
      <c r="B11" s="15"/>
      <c r="C11" s="15"/>
      <c r="D11" s="29"/>
      <c r="E11" s="23"/>
      <c r="F11" s="23"/>
      <c r="G11" s="23"/>
      <c r="I11" s="24"/>
      <c r="J11" s="24"/>
      <c r="K11" s="17"/>
      <c r="L11" s="17"/>
      <c r="M11" s="17"/>
      <c r="N11" s="36"/>
    </row>
    <row r="12" spans="1:15" x14ac:dyDescent="0.25">
      <c r="A12" s="14"/>
      <c r="B12" s="15"/>
      <c r="C12" s="15"/>
      <c r="D12" s="29"/>
      <c r="E12" s="23"/>
      <c r="F12" s="23"/>
      <c r="G12" s="23"/>
      <c r="I12" s="24"/>
      <c r="J12" s="24"/>
      <c r="K12" s="17"/>
      <c r="L12" s="17"/>
      <c r="M12" s="17"/>
      <c r="N12" s="36"/>
    </row>
    <row r="13" spans="1:15" x14ac:dyDescent="0.25">
      <c r="A13" s="14"/>
      <c r="B13" s="15"/>
      <c r="C13" s="15"/>
      <c r="D13" s="29"/>
      <c r="E13" s="23"/>
      <c r="F13" s="23"/>
      <c r="G13" s="23"/>
      <c r="I13" s="24"/>
      <c r="J13" s="24"/>
      <c r="K13" s="17"/>
      <c r="L13" s="17"/>
      <c r="M13" s="17"/>
      <c r="N13" s="36"/>
    </row>
    <row r="14" spans="1:15" x14ac:dyDescent="0.25">
      <c r="A14" s="14"/>
      <c r="B14" s="15"/>
      <c r="C14" s="15"/>
      <c r="D14" s="29"/>
      <c r="E14" s="23"/>
      <c r="F14" s="23"/>
      <c r="G14" s="23"/>
      <c r="I14" s="24"/>
      <c r="J14" s="24"/>
      <c r="K14" s="17"/>
      <c r="L14" s="17"/>
      <c r="M14" s="17"/>
      <c r="N14" s="36"/>
    </row>
    <row r="15" spans="1:15" x14ac:dyDescent="0.25">
      <c r="A15" s="14"/>
      <c r="B15" s="15"/>
      <c r="C15" s="15"/>
      <c r="D15" s="29"/>
      <c r="E15" s="23"/>
      <c r="F15" s="23"/>
      <c r="G15" s="23"/>
      <c r="I15" s="24"/>
      <c r="J15" s="24"/>
      <c r="K15" s="17"/>
      <c r="L15" s="17"/>
      <c r="M15" s="17"/>
      <c r="N15" s="36"/>
    </row>
    <row r="16" spans="1:15" x14ac:dyDescent="0.25">
      <c r="A16" s="14"/>
      <c r="B16" s="15"/>
      <c r="C16" s="15"/>
      <c r="D16" s="29"/>
      <c r="E16" s="23"/>
      <c r="F16" s="23"/>
      <c r="G16" s="23"/>
      <c r="I16" s="24"/>
      <c r="J16" s="24"/>
      <c r="K16" s="17"/>
      <c r="L16" s="17"/>
      <c r="M16" s="17"/>
      <c r="N16" s="36"/>
    </row>
    <row r="17" spans="1:14" x14ac:dyDescent="0.25">
      <c r="A17" s="14"/>
      <c r="B17" s="15"/>
      <c r="C17" s="15"/>
      <c r="D17" s="29"/>
      <c r="E17" s="23"/>
      <c r="F17" s="23"/>
      <c r="G17" s="23"/>
      <c r="I17" s="24"/>
      <c r="J17" s="24"/>
      <c r="K17" s="17"/>
      <c r="L17" s="17"/>
      <c r="M17" s="17"/>
      <c r="N17" s="36"/>
    </row>
    <row r="18" spans="1:14" x14ac:dyDescent="0.25">
      <c r="A18" s="14"/>
      <c r="B18" s="15"/>
      <c r="C18" s="15"/>
      <c r="D18" s="29"/>
      <c r="E18" s="23"/>
      <c r="F18" s="23"/>
      <c r="G18" s="23"/>
      <c r="I18" s="24"/>
      <c r="J18" s="24"/>
      <c r="K18" s="17"/>
      <c r="L18" s="17"/>
      <c r="M18" s="17"/>
      <c r="N18" s="36"/>
    </row>
    <row r="19" spans="1:14" x14ac:dyDescent="0.25">
      <c r="A19" s="14"/>
      <c r="B19" s="15"/>
      <c r="C19" s="15"/>
      <c r="D19" s="29"/>
      <c r="E19" s="23"/>
      <c r="F19" s="23"/>
      <c r="G19" s="23"/>
      <c r="I19" s="24"/>
      <c r="J19" s="24"/>
      <c r="K19" s="17"/>
      <c r="L19" s="17"/>
      <c r="M19" s="17"/>
      <c r="N19" s="36"/>
    </row>
    <row r="20" spans="1:14" x14ac:dyDescent="0.25">
      <c r="A20" s="14"/>
      <c r="B20" s="15"/>
      <c r="C20" s="15"/>
      <c r="D20" s="29"/>
      <c r="E20" s="23"/>
      <c r="F20" s="23"/>
      <c r="G20" s="23"/>
      <c r="I20" s="24"/>
      <c r="J20" s="24"/>
      <c r="K20" s="17"/>
      <c r="L20" s="17"/>
      <c r="M20" s="17"/>
      <c r="N20" s="36"/>
    </row>
    <row r="21" spans="1:14" x14ac:dyDescent="0.25">
      <c r="A21" s="14"/>
      <c r="B21" s="15"/>
      <c r="C21" s="15"/>
      <c r="D21" s="29"/>
      <c r="E21" s="23"/>
      <c r="F21" s="23"/>
      <c r="G21" s="23"/>
      <c r="I21" s="24"/>
      <c r="J21" s="24"/>
      <c r="K21" s="17"/>
      <c r="L21" s="17"/>
      <c r="M21" s="17"/>
      <c r="N21" s="36"/>
    </row>
    <row r="22" spans="1:14" x14ac:dyDescent="0.25">
      <c r="A22" s="14"/>
      <c r="B22" s="15"/>
      <c r="C22" s="15"/>
      <c r="D22" s="29"/>
      <c r="E22" s="23"/>
      <c r="F22" s="23"/>
      <c r="G22" s="23"/>
      <c r="I22" s="24"/>
      <c r="J22" s="24"/>
      <c r="K22" s="17"/>
      <c r="L22" s="17"/>
      <c r="M22" s="17"/>
      <c r="N22" s="36"/>
    </row>
    <row r="23" spans="1:14" x14ac:dyDescent="0.25">
      <c r="A23" s="14"/>
      <c r="B23" s="15"/>
      <c r="C23" s="15"/>
      <c r="D23" s="29"/>
      <c r="E23" s="23"/>
      <c r="F23" s="23"/>
      <c r="G23" s="23"/>
      <c r="I23" s="24"/>
      <c r="J23" s="24"/>
      <c r="K23" s="17"/>
      <c r="L23" s="17"/>
      <c r="M23" s="17"/>
      <c r="N23" s="36"/>
    </row>
    <row r="24" spans="1:14" x14ac:dyDescent="0.25">
      <c r="A24" s="14"/>
      <c r="B24" s="15"/>
      <c r="C24" s="15"/>
      <c r="D24" s="29"/>
      <c r="E24" s="23"/>
      <c r="F24" s="23"/>
      <c r="G24" s="23"/>
      <c r="I24" s="24"/>
      <c r="J24" s="24"/>
      <c r="K24" s="17"/>
      <c r="L24" s="17"/>
      <c r="M24" s="17"/>
      <c r="N24" s="36"/>
    </row>
    <row r="25" spans="1:14" x14ac:dyDescent="0.25">
      <c r="A25" s="14"/>
      <c r="B25" s="15"/>
      <c r="C25" s="15"/>
      <c r="D25" s="29"/>
      <c r="E25" s="23"/>
      <c r="F25" s="23"/>
      <c r="G25" s="23"/>
      <c r="I25" s="24"/>
      <c r="J25" s="24"/>
      <c r="K25" s="17"/>
      <c r="L25" s="17"/>
      <c r="M25" s="17"/>
      <c r="N25" s="36"/>
    </row>
    <row r="26" spans="1:14" x14ac:dyDescent="0.25">
      <c r="A26" s="14"/>
      <c r="B26" s="15"/>
      <c r="C26" s="15"/>
      <c r="D26" s="29"/>
      <c r="E26" s="23"/>
      <c r="F26" s="23"/>
      <c r="G26" s="23"/>
      <c r="I26" s="24"/>
      <c r="J26" s="24"/>
      <c r="K26" s="17"/>
      <c r="L26" s="17"/>
      <c r="M26" s="17"/>
      <c r="N26" s="36"/>
    </row>
    <row r="27" spans="1:14" x14ac:dyDescent="0.25">
      <c r="A27" s="14"/>
      <c r="B27" s="15"/>
      <c r="C27" s="15"/>
      <c r="D27" s="29"/>
      <c r="E27" s="23"/>
      <c r="F27" s="23"/>
      <c r="G27" s="23"/>
      <c r="I27" s="24"/>
      <c r="J27" s="24"/>
      <c r="K27" s="17"/>
      <c r="L27" s="17"/>
      <c r="M27" s="17"/>
      <c r="N27" s="36"/>
    </row>
    <row r="28" spans="1:14" x14ac:dyDescent="0.25">
      <c r="A28" s="14"/>
      <c r="B28" s="15"/>
      <c r="C28" s="15"/>
      <c r="D28" s="29"/>
      <c r="E28" s="23"/>
      <c r="F28" s="23"/>
      <c r="G28" s="23"/>
      <c r="I28" s="24"/>
      <c r="J28" s="24"/>
      <c r="K28" s="17"/>
      <c r="L28" s="17"/>
      <c r="M28" s="17"/>
      <c r="N28" s="36"/>
    </row>
    <row r="29" spans="1:14" x14ac:dyDescent="0.25">
      <c r="A29" s="14"/>
      <c r="B29" s="15"/>
      <c r="C29" s="15"/>
      <c r="D29" s="29"/>
      <c r="E29" s="23"/>
      <c r="F29" s="23"/>
      <c r="G29" s="23"/>
      <c r="I29" s="24"/>
      <c r="J29" s="24"/>
      <c r="K29" s="17"/>
      <c r="L29" s="17"/>
      <c r="M29" s="17"/>
      <c r="N29" s="36"/>
    </row>
    <row r="30" spans="1:14" x14ac:dyDescent="0.25">
      <c r="A30" s="14"/>
      <c r="B30" s="15"/>
      <c r="C30" s="15"/>
      <c r="D30" s="29"/>
      <c r="E30" s="23"/>
      <c r="F30" s="23"/>
      <c r="G30" s="23"/>
      <c r="I30" s="24"/>
      <c r="J30" s="24"/>
      <c r="K30" s="17"/>
      <c r="L30" s="17"/>
      <c r="M30" s="17"/>
      <c r="N30" s="36"/>
    </row>
    <row r="31" spans="1:14" x14ac:dyDescent="0.25">
      <c r="A31" s="14"/>
      <c r="B31" s="15"/>
      <c r="C31" s="15"/>
      <c r="D31" s="29"/>
      <c r="E31" s="23"/>
      <c r="F31" s="23"/>
      <c r="G31" s="23"/>
      <c r="I31" s="24"/>
      <c r="J31" s="24"/>
      <c r="K31" s="17"/>
      <c r="L31" s="17"/>
      <c r="M31" s="17"/>
      <c r="N31" s="36"/>
    </row>
    <row r="32" spans="1:14" x14ac:dyDescent="0.25">
      <c r="A32" s="14"/>
      <c r="B32" s="15"/>
      <c r="C32" s="15"/>
      <c r="D32" s="29"/>
      <c r="E32" s="23"/>
      <c r="F32" s="23"/>
      <c r="G32" s="23"/>
      <c r="I32" s="24"/>
      <c r="J32" s="24"/>
      <c r="K32" s="17"/>
      <c r="L32" s="17"/>
      <c r="M32" s="17"/>
      <c r="N32" s="36"/>
    </row>
    <row r="33" spans="1:14" x14ac:dyDescent="0.25">
      <c r="A33" s="14"/>
      <c r="B33" s="15"/>
      <c r="C33" s="15"/>
      <c r="D33" s="29"/>
      <c r="E33" s="23"/>
      <c r="F33" s="23"/>
      <c r="G33" s="23"/>
      <c r="I33" s="24"/>
      <c r="J33" s="24"/>
      <c r="K33" s="17"/>
      <c r="L33" s="17"/>
      <c r="M33" s="17"/>
      <c r="N33" s="36"/>
    </row>
    <row r="34" spans="1:14" x14ac:dyDescent="0.25">
      <c r="A34" s="14"/>
      <c r="B34" s="15"/>
      <c r="C34" s="15"/>
      <c r="D34" s="29"/>
      <c r="E34" s="23"/>
      <c r="F34" s="23"/>
      <c r="G34" s="23"/>
      <c r="I34" s="24"/>
      <c r="J34" s="24"/>
      <c r="K34" s="17"/>
      <c r="L34" s="17"/>
      <c r="M34" s="17"/>
      <c r="N34" s="36"/>
    </row>
    <row r="35" spans="1:14" x14ac:dyDescent="0.25">
      <c r="A35" s="14"/>
      <c r="B35" s="15"/>
      <c r="C35" s="15"/>
      <c r="D35" s="29"/>
      <c r="E35" s="23"/>
      <c r="F35" s="23"/>
      <c r="G35" s="23"/>
      <c r="I35" s="24"/>
      <c r="J35" s="24"/>
      <c r="K35" s="17"/>
      <c r="L35" s="17"/>
      <c r="M35" s="17"/>
      <c r="N35" s="36"/>
    </row>
    <row r="36" spans="1:14" x14ac:dyDescent="0.25">
      <c r="A36" s="14"/>
      <c r="B36" s="15"/>
      <c r="C36" s="15"/>
      <c r="D36" s="29"/>
      <c r="E36" s="23"/>
      <c r="F36" s="23"/>
      <c r="G36" s="23"/>
      <c r="I36" s="24"/>
      <c r="J36" s="24"/>
      <c r="K36" s="17"/>
      <c r="L36" s="17"/>
      <c r="M36" s="17"/>
      <c r="N36" s="36"/>
    </row>
    <row r="37" spans="1:14" x14ac:dyDescent="0.25">
      <c r="A37" s="14"/>
      <c r="B37" s="15"/>
      <c r="C37" s="15"/>
      <c r="D37" s="29"/>
      <c r="E37" s="23"/>
      <c r="F37" s="23"/>
      <c r="G37" s="23"/>
      <c r="I37" s="24"/>
      <c r="J37" s="24"/>
      <c r="K37" s="17"/>
      <c r="L37" s="17"/>
      <c r="M37" s="17"/>
      <c r="N37" s="36"/>
    </row>
    <row r="38" spans="1:14" x14ac:dyDescent="0.25">
      <c r="A38" s="14"/>
      <c r="B38" s="15"/>
      <c r="C38" s="15"/>
      <c r="D38" s="29"/>
      <c r="E38" s="23"/>
      <c r="F38" s="23"/>
      <c r="G38" s="23"/>
      <c r="I38" s="24"/>
      <c r="J38" s="24"/>
      <c r="K38" s="17"/>
      <c r="L38" s="17"/>
      <c r="M38" s="17"/>
      <c r="N38" s="36"/>
    </row>
    <row r="39" spans="1:14" x14ac:dyDescent="0.25">
      <c r="A39" s="14"/>
      <c r="B39" s="15"/>
      <c r="C39" s="15"/>
      <c r="D39" s="29"/>
      <c r="E39" s="23"/>
      <c r="F39" s="23"/>
      <c r="G39" s="23"/>
      <c r="I39" s="24"/>
      <c r="J39" s="24"/>
      <c r="K39" s="17"/>
      <c r="L39" s="17"/>
      <c r="M39" s="17"/>
      <c r="N39" s="36"/>
    </row>
    <row r="40" spans="1:14" x14ac:dyDescent="0.25">
      <c r="A40" s="14"/>
      <c r="B40" s="15"/>
      <c r="C40" s="15"/>
      <c r="D40" s="29"/>
      <c r="E40" s="23"/>
      <c r="F40" s="23"/>
      <c r="G40" s="23"/>
      <c r="I40" s="24"/>
      <c r="J40" s="24"/>
      <c r="K40" s="17"/>
      <c r="L40" s="17"/>
      <c r="M40" s="17"/>
      <c r="N40" s="36"/>
    </row>
    <row r="41" spans="1:14" x14ac:dyDescent="0.25">
      <c r="A41" s="14"/>
      <c r="B41" s="15"/>
      <c r="C41" s="15"/>
      <c r="D41" s="29"/>
      <c r="E41" s="23"/>
      <c r="F41" s="23"/>
      <c r="G41" s="23"/>
      <c r="I41" s="24"/>
      <c r="J41" s="24"/>
      <c r="K41" s="17"/>
      <c r="L41" s="17"/>
      <c r="M41" s="17"/>
      <c r="N41" s="36"/>
    </row>
    <row r="42" spans="1:14" x14ac:dyDescent="0.25">
      <c r="A42" s="14"/>
      <c r="B42" s="15"/>
      <c r="C42" s="15"/>
      <c r="D42" s="29"/>
      <c r="E42" s="23"/>
      <c r="F42" s="23"/>
      <c r="G42" s="23"/>
      <c r="I42" s="24"/>
      <c r="J42" s="24"/>
      <c r="K42" s="17"/>
      <c r="L42" s="17"/>
      <c r="M42" s="17"/>
      <c r="N42" s="36"/>
    </row>
    <row r="43" spans="1:14" x14ac:dyDescent="0.25">
      <c r="A43" s="14"/>
      <c r="B43" s="15"/>
      <c r="C43" s="15"/>
      <c r="D43" s="29"/>
      <c r="E43" s="23"/>
      <c r="F43" s="23"/>
      <c r="G43" s="23"/>
      <c r="I43" s="24"/>
      <c r="J43" s="24"/>
      <c r="K43" s="17"/>
      <c r="L43" s="17"/>
      <c r="M43" s="17"/>
      <c r="N43" s="36"/>
    </row>
    <row r="44" spans="1:14" x14ac:dyDescent="0.25">
      <c r="A44" s="14"/>
      <c r="B44" s="15"/>
      <c r="C44" s="15"/>
      <c r="D44" s="29"/>
      <c r="E44" s="23"/>
      <c r="F44" s="23"/>
      <c r="G44" s="23"/>
      <c r="I44" s="24"/>
      <c r="J44" s="24"/>
      <c r="K44" s="17"/>
      <c r="L44" s="17"/>
      <c r="M44" s="17"/>
      <c r="N44" s="36"/>
    </row>
    <row r="45" spans="1:14" x14ac:dyDescent="0.25">
      <c r="A45" s="14"/>
      <c r="B45" s="15"/>
      <c r="C45" s="15"/>
      <c r="D45" s="29"/>
      <c r="E45" s="23"/>
      <c r="F45" s="23"/>
      <c r="G45" s="23"/>
      <c r="I45" s="24"/>
      <c r="J45" s="24"/>
      <c r="K45" s="17"/>
      <c r="L45" s="17"/>
      <c r="M45" s="17"/>
      <c r="N45" s="36"/>
    </row>
    <row r="46" spans="1:14" x14ac:dyDescent="0.25">
      <c r="A46" s="14"/>
      <c r="B46" s="15"/>
      <c r="C46" s="15"/>
      <c r="D46" s="29"/>
      <c r="E46" s="23"/>
      <c r="F46" s="23"/>
      <c r="G46" s="23"/>
      <c r="I46" s="24"/>
      <c r="J46" s="24"/>
      <c r="K46" s="17"/>
      <c r="L46" s="17"/>
      <c r="M46" s="17"/>
      <c r="N46" s="36"/>
    </row>
    <row r="47" spans="1:14" x14ac:dyDescent="0.25">
      <c r="A47" s="14"/>
      <c r="B47" s="15"/>
      <c r="C47" s="15"/>
      <c r="D47" s="29"/>
      <c r="E47" s="23"/>
      <c r="F47" s="23"/>
      <c r="G47" s="23"/>
      <c r="I47" s="24"/>
      <c r="J47" s="24"/>
      <c r="K47" s="17"/>
      <c r="L47" s="17"/>
      <c r="M47" s="17"/>
      <c r="N47" s="36"/>
    </row>
    <row r="48" spans="1:14" x14ac:dyDescent="0.25">
      <c r="A48" s="14"/>
      <c r="B48" s="15"/>
      <c r="C48" s="15"/>
      <c r="D48" s="29"/>
      <c r="E48" s="23"/>
      <c r="F48" s="23"/>
      <c r="G48" s="23"/>
      <c r="I48" s="24"/>
      <c r="J48" s="24"/>
      <c r="K48" s="17"/>
      <c r="L48" s="17"/>
      <c r="M48" s="17"/>
      <c r="N48" s="36"/>
    </row>
    <row r="49" spans="1:14" x14ac:dyDescent="0.25">
      <c r="A49" s="14"/>
      <c r="B49" s="15"/>
      <c r="C49" s="15"/>
      <c r="D49" s="29"/>
      <c r="E49" s="23"/>
      <c r="F49" s="23"/>
      <c r="G49" s="23"/>
      <c r="I49" s="24"/>
      <c r="J49" s="24"/>
      <c r="K49" s="17"/>
      <c r="L49" s="17"/>
      <c r="M49" s="17"/>
      <c r="N49" s="36"/>
    </row>
    <row r="50" spans="1:14" x14ac:dyDescent="0.25">
      <c r="A50" s="14"/>
      <c r="B50" s="15"/>
      <c r="C50" s="15"/>
      <c r="D50" s="29"/>
      <c r="E50" s="23"/>
      <c r="F50" s="23"/>
      <c r="G50" s="23"/>
      <c r="I50" s="24"/>
      <c r="J50" s="24"/>
      <c r="K50" s="17"/>
      <c r="L50" s="17"/>
      <c r="M50" s="17"/>
      <c r="N50" s="36"/>
    </row>
    <row r="51" spans="1:14" x14ac:dyDescent="0.25">
      <c r="A51" s="14"/>
      <c r="B51" s="15"/>
      <c r="C51" s="15"/>
      <c r="D51" s="29"/>
      <c r="E51" s="23"/>
      <c r="F51" s="23"/>
      <c r="G51" s="23"/>
      <c r="I51" s="24"/>
      <c r="J51" s="24"/>
      <c r="K51" s="17"/>
      <c r="L51" s="17"/>
      <c r="M51" s="17"/>
      <c r="N51" s="36"/>
    </row>
    <row r="52" spans="1:14" x14ac:dyDescent="0.25">
      <c r="A52" s="14"/>
      <c r="B52" s="15"/>
      <c r="C52" s="15"/>
      <c r="D52" s="29"/>
      <c r="E52" s="23"/>
      <c r="F52" s="23"/>
      <c r="G52" s="23"/>
      <c r="I52" s="24"/>
      <c r="J52" s="24"/>
      <c r="K52" s="17"/>
      <c r="L52" s="17"/>
      <c r="M52" s="17"/>
      <c r="N52" s="36"/>
    </row>
    <row r="53" spans="1:14" x14ac:dyDescent="0.25">
      <c r="A53" s="14"/>
      <c r="B53" s="15"/>
      <c r="C53" s="15"/>
      <c r="D53" s="29"/>
      <c r="E53" s="23"/>
      <c r="F53" s="23"/>
      <c r="G53" s="23"/>
      <c r="I53" s="24"/>
      <c r="J53" s="24"/>
      <c r="K53" s="17"/>
      <c r="L53" s="17"/>
      <c r="M53" s="17"/>
      <c r="N53" s="36"/>
    </row>
    <row r="54" spans="1:14" x14ac:dyDescent="0.25">
      <c r="A54" s="14"/>
      <c r="B54" s="15"/>
      <c r="C54" s="15"/>
      <c r="D54" s="29"/>
      <c r="E54" s="23"/>
      <c r="F54" s="23"/>
      <c r="G54" s="23"/>
      <c r="I54" s="24"/>
      <c r="J54" s="24"/>
      <c r="K54" s="17"/>
      <c r="L54" s="17"/>
      <c r="M54" s="17"/>
      <c r="N54" s="36"/>
    </row>
    <row r="55" spans="1:14" x14ac:dyDescent="0.25">
      <c r="A55" s="14"/>
      <c r="B55" s="15"/>
      <c r="C55" s="15"/>
      <c r="D55" s="29"/>
      <c r="E55" s="23"/>
      <c r="F55" s="23"/>
      <c r="G55" s="23"/>
      <c r="I55" s="24"/>
      <c r="J55" s="24"/>
      <c r="K55" s="17"/>
      <c r="L55" s="17"/>
      <c r="M55" s="17"/>
      <c r="N55" s="36"/>
    </row>
    <row r="56" spans="1:14" x14ac:dyDescent="0.25">
      <c r="A56" s="14"/>
      <c r="B56" s="15"/>
      <c r="C56" s="15"/>
      <c r="D56" s="29"/>
      <c r="E56" s="23"/>
      <c r="F56" s="23"/>
      <c r="G56" s="23"/>
      <c r="I56" s="24"/>
      <c r="J56" s="24"/>
      <c r="K56" s="17"/>
      <c r="L56" s="17"/>
      <c r="M56" s="17"/>
      <c r="N56" s="36"/>
    </row>
    <row r="57" spans="1:14" x14ac:dyDescent="0.25">
      <c r="A57" s="14"/>
      <c r="B57" s="15"/>
      <c r="C57" s="15"/>
      <c r="D57" s="29"/>
      <c r="E57" s="23"/>
      <c r="F57" s="23"/>
      <c r="G57" s="23"/>
      <c r="I57" s="24"/>
      <c r="J57" s="24"/>
      <c r="K57" s="17"/>
      <c r="L57" s="17"/>
      <c r="M57" s="17"/>
      <c r="N57" s="36"/>
    </row>
    <row r="58" spans="1:14" x14ac:dyDescent="0.25">
      <c r="A58" s="14"/>
      <c r="B58" s="15"/>
      <c r="C58" s="15"/>
      <c r="D58" s="29"/>
      <c r="E58" s="23"/>
      <c r="F58" s="23"/>
      <c r="G58" s="23"/>
      <c r="I58" s="24"/>
      <c r="J58" s="24"/>
      <c r="K58" s="17"/>
      <c r="L58" s="17"/>
      <c r="M58" s="17"/>
      <c r="N58" s="36"/>
    </row>
    <row r="59" spans="1:14" x14ac:dyDescent="0.25">
      <c r="A59" s="14"/>
      <c r="B59" s="15"/>
      <c r="C59" s="15"/>
      <c r="D59" s="29"/>
      <c r="E59" s="23"/>
      <c r="F59" s="23"/>
      <c r="G59" s="23"/>
      <c r="I59" s="24"/>
      <c r="J59" s="24"/>
      <c r="K59" s="17"/>
      <c r="L59" s="17"/>
      <c r="M59" s="17"/>
      <c r="N59" s="36"/>
    </row>
    <row r="60" spans="1:14" x14ac:dyDescent="0.25">
      <c r="A60" s="14"/>
      <c r="B60" s="15"/>
      <c r="C60" s="15"/>
      <c r="D60" s="29"/>
      <c r="E60" s="23"/>
      <c r="F60" s="23"/>
      <c r="G60" s="23"/>
      <c r="I60" s="24"/>
      <c r="J60" s="24"/>
      <c r="K60" s="17"/>
      <c r="L60" s="17"/>
      <c r="M60" s="17"/>
      <c r="N60" s="36"/>
    </row>
    <row r="61" spans="1:14" x14ac:dyDescent="0.25">
      <c r="A61" s="14"/>
      <c r="B61" s="15"/>
      <c r="C61" s="15"/>
      <c r="D61" s="29"/>
      <c r="E61" s="23"/>
      <c r="F61" s="23"/>
      <c r="G61" s="23"/>
      <c r="I61" s="24"/>
      <c r="J61" s="24"/>
      <c r="K61" s="17"/>
      <c r="L61" s="17"/>
      <c r="M61" s="17"/>
      <c r="N61" s="36"/>
    </row>
    <row r="62" spans="1:14" x14ac:dyDescent="0.25">
      <c r="A62" s="14"/>
      <c r="B62" s="15"/>
      <c r="C62" s="15"/>
      <c r="D62" s="29"/>
      <c r="E62" s="23"/>
      <c r="F62" s="23"/>
      <c r="G62" s="23"/>
      <c r="I62" s="24"/>
      <c r="J62" s="24"/>
      <c r="K62" s="17"/>
      <c r="L62" s="17"/>
      <c r="M62" s="17"/>
      <c r="N62" s="36"/>
    </row>
    <row r="63" spans="1:14" x14ac:dyDescent="0.25">
      <c r="A63" s="14"/>
      <c r="B63" s="15"/>
      <c r="C63" s="15"/>
      <c r="D63" s="29"/>
      <c r="E63" s="23"/>
      <c r="F63" s="23"/>
      <c r="G63" s="23"/>
      <c r="I63" s="24"/>
      <c r="J63" s="24"/>
      <c r="K63" s="17"/>
      <c r="L63" s="17"/>
      <c r="M63" s="17"/>
      <c r="N63" s="36"/>
    </row>
    <row r="64" spans="1:14" x14ac:dyDescent="0.25">
      <c r="A64" s="14"/>
      <c r="B64" s="15"/>
      <c r="C64" s="15"/>
      <c r="D64" s="29"/>
      <c r="E64" s="23"/>
      <c r="F64" s="23"/>
      <c r="G64" s="23"/>
      <c r="I64" s="24"/>
      <c r="J64" s="24"/>
      <c r="K64" s="17"/>
      <c r="L64" s="17"/>
      <c r="M64" s="17"/>
      <c r="N64" s="36"/>
    </row>
    <row r="65" spans="1:14" x14ac:dyDescent="0.25">
      <c r="A65" s="14"/>
      <c r="B65" s="15"/>
      <c r="C65" s="15"/>
      <c r="D65" s="29"/>
      <c r="E65" s="23"/>
      <c r="F65" s="23"/>
      <c r="G65" s="23"/>
      <c r="I65" s="24"/>
      <c r="J65" s="24"/>
      <c r="K65" s="17"/>
      <c r="L65" s="17"/>
      <c r="M65" s="17"/>
      <c r="N65" s="36"/>
    </row>
    <row r="66" spans="1:14" x14ac:dyDescent="0.25">
      <c r="A66" s="14"/>
      <c r="B66" s="15"/>
      <c r="C66" s="15"/>
      <c r="D66" s="29"/>
      <c r="E66" s="23"/>
      <c r="F66" s="23"/>
      <c r="G66" s="23"/>
      <c r="I66" s="24"/>
      <c r="J66" s="24"/>
      <c r="K66" s="17"/>
      <c r="L66" s="17"/>
      <c r="M66" s="17"/>
      <c r="N66" s="36"/>
    </row>
    <row r="67" spans="1:14" x14ac:dyDescent="0.25">
      <c r="A67" s="14"/>
      <c r="B67" s="15"/>
      <c r="C67" s="15"/>
      <c r="D67" s="29"/>
      <c r="E67" s="23"/>
      <c r="F67" s="23"/>
      <c r="G67" s="23"/>
      <c r="I67" s="24"/>
      <c r="J67" s="24"/>
      <c r="K67" s="17"/>
      <c r="L67" s="17"/>
      <c r="M67" s="17"/>
      <c r="N67" s="36"/>
    </row>
    <row r="68" spans="1:14" x14ac:dyDescent="0.25">
      <c r="A68" s="14"/>
      <c r="B68" s="15"/>
      <c r="C68" s="15"/>
      <c r="D68" s="29"/>
      <c r="E68" s="23"/>
      <c r="F68" s="23"/>
      <c r="G68" s="23"/>
      <c r="I68" s="24"/>
      <c r="J68" s="24"/>
      <c r="K68" s="17"/>
      <c r="L68" s="17"/>
      <c r="M68" s="17"/>
      <c r="N68" s="36"/>
    </row>
    <row r="69" spans="1:14" x14ac:dyDescent="0.25">
      <c r="A69" s="14"/>
      <c r="B69" s="15"/>
      <c r="C69" s="15"/>
      <c r="D69" s="29"/>
      <c r="E69" s="23"/>
      <c r="F69" s="23"/>
      <c r="G69" s="23"/>
      <c r="I69" s="24"/>
      <c r="J69" s="24"/>
      <c r="K69" s="17"/>
      <c r="L69" s="17"/>
      <c r="M69" s="17"/>
      <c r="N69" s="36"/>
    </row>
    <row r="70" spans="1:14" x14ac:dyDescent="0.25">
      <c r="A70" s="14"/>
      <c r="B70" s="15"/>
      <c r="C70" s="15"/>
      <c r="D70" s="29"/>
      <c r="E70" s="23"/>
      <c r="F70" s="23"/>
      <c r="G70" s="23"/>
      <c r="I70" s="24"/>
      <c r="J70" s="24"/>
      <c r="K70" s="17"/>
      <c r="L70" s="17"/>
      <c r="M70" s="17"/>
      <c r="N70" s="36"/>
    </row>
    <row r="71" spans="1:14" x14ac:dyDescent="0.25">
      <c r="A71" s="14"/>
      <c r="B71" s="15"/>
      <c r="C71" s="15"/>
      <c r="D71" s="29"/>
      <c r="E71" s="23"/>
      <c r="F71" s="23"/>
      <c r="G71" s="23"/>
      <c r="I71" s="24"/>
      <c r="J71" s="24"/>
      <c r="K71" s="17"/>
      <c r="L71" s="17"/>
      <c r="M71" s="17"/>
      <c r="N71" s="36"/>
    </row>
    <row r="72" spans="1:14" x14ac:dyDescent="0.25">
      <c r="A72" s="14"/>
      <c r="B72" s="15"/>
      <c r="C72" s="15"/>
      <c r="D72" s="29"/>
      <c r="E72" s="23"/>
      <c r="F72" s="23"/>
      <c r="G72" s="23"/>
      <c r="I72" s="24"/>
      <c r="J72" s="24"/>
      <c r="K72" s="17"/>
      <c r="L72" s="17"/>
      <c r="M72" s="17"/>
      <c r="N72" s="36"/>
    </row>
    <row r="73" spans="1:14" x14ac:dyDescent="0.25">
      <c r="A73" s="14"/>
      <c r="B73" s="15"/>
      <c r="C73" s="15"/>
      <c r="D73" s="29"/>
      <c r="E73" s="23"/>
      <c r="F73" s="23"/>
      <c r="G73" s="23"/>
      <c r="I73" s="24"/>
      <c r="J73" s="24"/>
      <c r="K73" s="17"/>
      <c r="L73" s="17"/>
      <c r="M73" s="17"/>
      <c r="N73" s="36"/>
    </row>
    <row r="74" spans="1:14" x14ac:dyDescent="0.25">
      <c r="A74" s="14"/>
      <c r="B74" s="15"/>
      <c r="C74" s="15"/>
      <c r="D74" s="29"/>
      <c r="E74" s="23"/>
      <c r="F74" s="23"/>
      <c r="G74" s="23"/>
      <c r="I74" s="24"/>
      <c r="J74" s="24"/>
      <c r="K74" s="17"/>
      <c r="L74" s="17"/>
      <c r="M74" s="17"/>
      <c r="N74" s="36"/>
    </row>
    <row r="75" spans="1:14" x14ac:dyDescent="0.25">
      <c r="A75" s="14"/>
      <c r="B75" s="15"/>
      <c r="C75" s="15"/>
      <c r="D75" s="29"/>
      <c r="E75" s="23"/>
      <c r="F75" s="23"/>
      <c r="G75" s="23"/>
      <c r="I75" s="24"/>
      <c r="J75" s="24"/>
      <c r="K75" s="17"/>
      <c r="L75" s="17"/>
      <c r="M75" s="17"/>
      <c r="N75" s="36"/>
    </row>
    <row r="76" spans="1:14" x14ac:dyDescent="0.25">
      <c r="A76" s="14"/>
      <c r="B76" s="15"/>
      <c r="C76" s="15"/>
      <c r="D76" s="29"/>
      <c r="E76" s="23"/>
      <c r="F76" s="23"/>
      <c r="G76" s="23"/>
      <c r="I76" s="24"/>
      <c r="J76" s="24"/>
      <c r="K76" s="17"/>
      <c r="L76" s="17"/>
      <c r="M76" s="17"/>
      <c r="N76" s="36"/>
    </row>
    <row r="77" spans="1:14" x14ac:dyDescent="0.25">
      <c r="A77" s="14"/>
      <c r="B77" s="15"/>
      <c r="C77" s="15"/>
      <c r="D77" s="29"/>
      <c r="E77" s="23"/>
      <c r="F77" s="23"/>
      <c r="G77" s="23"/>
      <c r="I77" s="24"/>
      <c r="J77" s="24"/>
      <c r="K77" s="17"/>
      <c r="L77" s="17"/>
      <c r="M77" s="17"/>
      <c r="N77" s="36"/>
    </row>
    <row r="78" spans="1:14" x14ac:dyDescent="0.25">
      <c r="A78" s="14"/>
      <c r="B78" s="15"/>
      <c r="C78" s="15"/>
      <c r="D78" s="29"/>
      <c r="E78" s="23"/>
      <c r="F78" s="23"/>
      <c r="G78" s="23"/>
      <c r="I78" s="24"/>
      <c r="J78" s="24"/>
      <c r="K78" s="17"/>
      <c r="L78" s="17"/>
      <c r="M78" s="17"/>
      <c r="N78" s="36"/>
    </row>
    <row r="79" spans="1:14" x14ac:dyDescent="0.25">
      <c r="A79" s="14"/>
      <c r="B79" s="15"/>
      <c r="C79" s="15"/>
      <c r="D79" s="29"/>
      <c r="E79" s="23"/>
      <c r="F79" s="23"/>
      <c r="G79" s="23"/>
      <c r="I79" s="24"/>
      <c r="J79" s="24"/>
      <c r="K79" s="17"/>
      <c r="L79" s="17"/>
      <c r="M79" s="17"/>
      <c r="N79" s="36"/>
    </row>
    <row r="80" spans="1:14" x14ac:dyDescent="0.25">
      <c r="A80" s="14"/>
      <c r="B80" s="15"/>
      <c r="C80" s="15"/>
      <c r="D80" s="29"/>
      <c r="E80" s="23"/>
      <c r="F80" s="23"/>
      <c r="G80" s="23"/>
      <c r="I80" s="24"/>
      <c r="J80" s="24"/>
      <c r="K80" s="17"/>
      <c r="L80" s="17"/>
      <c r="M80" s="17"/>
      <c r="N80" s="36"/>
    </row>
    <row r="81" spans="1:14" x14ac:dyDescent="0.25">
      <c r="A81" s="14"/>
      <c r="B81" s="15"/>
      <c r="C81" s="15"/>
      <c r="D81" s="29"/>
      <c r="E81" s="23"/>
      <c r="F81" s="23"/>
      <c r="G81" s="23"/>
      <c r="I81" s="24"/>
      <c r="J81" s="24"/>
      <c r="K81" s="17"/>
      <c r="L81" s="17"/>
      <c r="M81" s="17"/>
      <c r="N81" s="36"/>
    </row>
    <row r="82" spans="1:14" x14ac:dyDescent="0.25">
      <c r="A82" s="14"/>
      <c r="B82" s="15"/>
      <c r="C82" s="15"/>
      <c r="D82" s="29"/>
      <c r="E82" s="23"/>
      <c r="F82" s="23"/>
      <c r="G82" s="23"/>
      <c r="I82" s="24"/>
      <c r="J82" s="24"/>
      <c r="K82" s="17"/>
      <c r="L82" s="17"/>
      <c r="M82" s="17"/>
      <c r="N82" s="36"/>
    </row>
    <row r="83" spans="1:14" x14ac:dyDescent="0.25">
      <c r="A83" s="14"/>
      <c r="B83" s="15"/>
      <c r="C83" s="15"/>
      <c r="D83" s="29"/>
      <c r="E83" s="23"/>
      <c r="F83" s="23"/>
      <c r="G83" s="23"/>
      <c r="I83" s="24"/>
      <c r="J83" s="24"/>
      <c r="K83" s="17"/>
      <c r="L83" s="17"/>
      <c r="M83" s="17"/>
      <c r="N83" s="36"/>
    </row>
    <row r="84" spans="1:14" x14ac:dyDescent="0.25">
      <c r="A84" s="14"/>
      <c r="B84" s="15"/>
      <c r="C84" s="15"/>
      <c r="D84" s="29"/>
      <c r="E84" s="23"/>
      <c r="F84" s="23"/>
      <c r="G84" s="23"/>
      <c r="I84" s="24"/>
      <c r="J84" s="24"/>
      <c r="K84" s="17"/>
      <c r="L84" s="17"/>
      <c r="M84" s="17"/>
      <c r="N84" s="36"/>
    </row>
    <row r="85" spans="1:14" x14ac:dyDescent="0.25">
      <c r="A85" s="14"/>
      <c r="B85" s="15"/>
      <c r="C85" s="15"/>
      <c r="D85" s="29"/>
      <c r="E85" s="23"/>
      <c r="F85" s="23"/>
      <c r="G85" s="23"/>
      <c r="I85" s="24"/>
      <c r="J85" s="24"/>
      <c r="K85" s="17"/>
      <c r="L85" s="17"/>
      <c r="M85" s="17"/>
      <c r="N85" s="36"/>
    </row>
    <row r="86" spans="1:14" x14ac:dyDescent="0.25">
      <c r="A86" s="14"/>
      <c r="B86" s="15"/>
      <c r="C86" s="15"/>
      <c r="D86" s="29"/>
      <c r="E86" s="23"/>
      <c r="F86" s="23"/>
      <c r="G86" s="23"/>
      <c r="I86" s="24"/>
      <c r="J86" s="24"/>
      <c r="K86" s="17"/>
      <c r="L86" s="17"/>
      <c r="M86" s="17"/>
      <c r="N86" s="36"/>
    </row>
    <row r="87" spans="1:14" x14ac:dyDescent="0.25">
      <c r="A87" s="14"/>
      <c r="B87" s="15"/>
      <c r="C87" s="15"/>
      <c r="D87" s="29"/>
      <c r="E87" s="23"/>
      <c r="F87" s="23"/>
      <c r="G87" s="23"/>
      <c r="I87" s="24"/>
      <c r="J87" s="24"/>
      <c r="K87" s="17"/>
      <c r="L87" s="17"/>
      <c r="M87" s="17"/>
      <c r="N87" s="36"/>
    </row>
    <row r="88" spans="1:14" x14ac:dyDescent="0.25">
      <c r="A88" s="14"/>
      <c r="B88" s="15"/>
      <c r="C88" s="15"/>
      <c r="D88" s="29"/>
      <c r="E88" s="23"/>
      <c r="F88" s="23"/>
      <c r="G88" s="23"/>
      <c r="I88" s="24"/>
      <c r="J88" s="24"/>
      <c r="K88" s="17"/>
      <c r="L88" s="17"/>
      <c r="M88" s="17"/>
      <c r="N88" s="36"/>
    </row>
    <row r="89" spans="1:14" x14ac:dyDescent="0.25">
      <c r="A89" s="14"/>
      <c r="B89" s="15"/>
      <c r="C89" s="15"/>
      <c r="D89" s="29"/>
      <c r="E89" s="23"/>
      <c r="F89" s="23"/>
      <c r="G89" s="23"/>
      <c r="I89" s="24"/>
      <c r="J89" s="24"/>
      <c r="K89" s="17"/>
      <c r="L89" s="17"/>
      <c r="M89" s="17"/>
      <c r="N89" s="36"/>
    </row>
    <row r="90" spans="1:14" x14ac:dyDescent="0.25">
      <c r="A90" s="14"/>
      <c r="B90" s="15"/>
      <c r="C90" s="15"/>
      <c r="D90" s="29"/>
      <c r="E90" s="23"/>
      <c r="F90" s="23"/>
      <c r="G90" s="23"/>
      <c r="I90" s="24"/>
      <c r="J90" s="24"/>
      <c r="K90" s="17"/>
      <c r="L90" s="17"/>
      <c r="M90" s="17"/>
      <c r="N90" s="36"/>
    </row>
    <row r="91" spans="1:14" x14ac:dyDescent="0.25">
      <c r="A91" s="14"/>
      <c r="B91" s="15"/>
      <c r="C91" s="15"/>
      <c r="D91" s="29"/>
      <c r="E91" s="23"/>
      <c r="F91" s="23"/>
      <c r="G91" s="23"/>
      <c r="I91" s="24"/>
      <c r="J91" s="24"/>
      <c r="K91" s="17"/>
      <c r="L91" s="17"/>
      <c r="M91" s="17"/>
      <c r="N91" s="36"/>
    </row>
    <row r="92" spans="1:14" x14ac:dyDescent="0.25">
      <c r="A92" s="14"/>
      <c r="B92" s="15"/>
      <c r="C92" s="15"/>
      <c r="D92" s="29"/>
      <c r="E92" s="23"/>
      <c r="F92" s="23"/>
      <c r="G92" s="23"/>
      <c r="I92" s="24"/>
      <c r="J92" s="24"/>
      <c r="K92" s="17"/>
      <c r="L92" s="17"/>
      <c r="M92" s="17"/>
      <c r="N92" s="36"/>
    </row>
    <row r="93" spans="1:14" x14ac:dyDescent="0.25">
      <c r="A93" s="14"/>
      <c r="B93" s="15"/>
      <c r="C93" s="15"/>
      <c r="D93" s="29"/>
      <c r="E93" s="23"/>
      <c r="F93" s="23"/>
      <c r="G93" s="23"/>
      <c r="I93" s="24"/>
      <c r="J93" s="24"/>
      <c r="K93" s="17"/>
      <c r="L93" s="17"/>
      <c r="M93" s="17"/>
      <c r="N93" s="36"/>
    </row>
    <row r="94" spans="1:14" x14ac:dyDescent="0.25">
      <c r="A94" s="14"/>
      <c r="B94" s="15"/>
      <c r="C94" s="15"/>
      <c r="D94" s="29"/>
      <c r="E94" s="23"/>
      <c r="F94" s="23"/>
      <c r="G94" s="23"/>
      <c r="I94" s="24"/>
      <c r="J94" s="24"/>
      <c r="K94" s="17"/>
      <c r="L94" s="17"/>
      <c r="M94" s="17"/>
      <c r="N94" s="36"/>
    </row>
    <row r="95" spans="1:14" x14ac:dyDescent="0.25">
      <c r="A95" s="14"/>
      <c r="B95" s="15"/>
      <c r="C95" s="15"/>
      <c r="D95" s="29"/>
      <c r="E95" s="23"/>
      <c r="F95" s="23"/>
      <c r="G95" s="23"/>
      <c r="I95" s="24"/>
      <c r="J95" s="24"/>
      <c r="K95" s="17"/>
      <c r="L95" s="17"/>
      <c r="M95" s="17"/>
      <c r="N95" s="36"/>
    </row>
    <row r="96" spans="1:14" x14ac:dyDescent="0.25">
      <c r="A96" s="14"/>
      <c r="B96" s="15"/>
      <c r="C96" s="15"/>
      <c r="D96" s="29"/>
      <c r="E96" s="23"/>
      <c r="F96" s="23"/>
      <c r="G96" s="23"/>
      <c r="I96" s="24"/>
      <c r="J96" s="24"/>
      <c r="K96" s="17"/>
      <c r="L96" s="17"/>
      <c r="M96" s="17"/>
      <c r="N96" s="36"/>
    </row>
    <row r="97" spans="1:14" x14ac:dyDescent="0.25">
      <c r="A97" s="14"/>
      <c r="B97" s="15"/>
      <c r="C97" s="15"/>
      <c r="D97" s="29"/>
      <c r="E97" s="23"/>
      <c r="F97" s="23"/>
      <c r="G97" s="23"/>
      <c r="I97" s="24"/>
      <c r="J97" s="24"/>
      <c r="K97" s="17"/>
      <c r="L97" s="17"/>
      <c r="M97" s="17"/>
      <c r="N97" s="36"/>
    </row>
    <row r="98" spans="1:14" x14ac:dyDescent="0.25">
      <c r="A98" s="14"/>
      <c r="B98" s="15"/>
      <c r="C98" s="15"/>
      <c r="D98" s="29"/>
      <c r="E98" s="23"/>
      <c r="F98" s="23"/>
      <c r="G98" s="23"/>
      <c r="I98" s="24"/>
      <c r="J98" s="24"/>
      <c r="K98" s="17"/>
      <c r="L98" s="17"/>
      <c r="M98" s="17"/>
      <c r="N98" s="36"/>
    </row>
    <row r="99" spans="1:14" x14ac:dyDescent="0.25">
      <c r="A99" s="14"/>
      <c r="B99" s="15"/>
      <c r="C99" s="15"/>
      <c r="D99" s="29"/>
      <c r="E99" s="23"/>
      <c r="F99" s="23"/>
      <c r="G99" s="23"/>
      <c r="I99" s="24"/>
      <c r="J99" s="24"/>
      <c r="K99" s="17"/>
      <c r="L99" s="17"/>
      <c r="M99" s="17"/>
      <c r="N99" s="36"/>
    </row>
    <row r="100" spans="1:14" x14ac:dyDescent="0.25">
      <c r="A100" s="14"/>
      <c r="B100" s="15"/>
      <c r="C100" s="15"/>
      <c r="D100" s="29"/>
      <c r="E100" s="23"/>
      <c r="F100" s="23"/>
      <c r="G100" s="23"/>
      <c r="I100" s="24"/>
      <c r="J100" s="24"/>
      <c r="K100" s="17"/>
      <c r="L100" s="17"/>
      <c r="M100" s="17"/>
      <c r="N100" s="36"/>
    </row>
    <row r="101" spans="1:14" x14ac:dyDescent="0.25">
      <c r="A101" s="14"/>
      <c r="B101" s="15"/>
      <c r="C101" s="15"/>
      <c r="D101" s="29"/>
      <c r="E101" s="23"/>
      <c r="F101" s="23"/>
      <c r="G101" s="23"/>
      <c r="I101" s="24"/>
      <c r="J101" s="24"/>
      <c r="K101" s="17"/>
      <c r="L101" s="17"/>
      <c r="M101" s="17"/>
      <c r="N101" s="36"/>
    </row>
    <row r="102" spans="1:14" x14ac:dyDescent="0.25">
      <c r="A102" s="14"/>
      <c r="B102" s="15"/>
      <c r="C102" s="15"/>
      <c r="D102" s="29"/>
      <c r="E102" s="23"/>
      <c r="F102" s="23"/>
      <c r="G102" s="23"/>
      <c r="I102" s="24"/>
      <c r="J102" s="24"/>
      <c r="K102" s="17"/>
      <c r="L102" s="17"/>
      <c r="M102" s="17"/>
      <c r="N102" s="36"/>
    </row>
    <row r="103" spans="1:14" x14ac:dyDescent="0.25">
      <c r="A103" s="14"/>
      <c r="B103" s="15"/>
      <c r="C103" s="15"/>
      <c r="D103" s="29"/>
      <c r="E103" s="23"/>
      <c r="F103" s="23"/>
      <c r="G103" s="23"/>
      <c r="I103" s="24"/>
      <c r="J103" s="24"/>
      <c r="K103" s="17"/>
      <c r="L103" s="17"/>
      <c r="M103" s="17"/>
      <c r="N103" s="36"/>
    </row>
    <row r="104" spans="1:14" x14ac:dyDescent="0.25">
      <c r="A104" s="14"/>
      <c r="B104" s="15"/>
      <c r="C104" s="15"/>
      <c r="D104" s="29"/>
      <c r="E104" s="23"/>
      <c r="F104" s="23"/>
      <c r="G104" s="23"/>
      <c r="I104" s="24"/>
      <c r="J104" s="24"/>
      <c r="K104" s="17"/>
      <c r="L104" s="17"/>
      <c r="M104" s="17"/>
      <c r="N104" s="36"/>
    </row>
    <row r="105" spans="1:14" x14ac:dyDescent="0.25">
      <c r="A105" s="14"/>
      <c r="B105" s="15"/>
      <c r="C105" s="15"/>
      <c r="D105" s="29"/>
      <c r="E105" s="23"/>
      <c r="F105" s="23"/>
      <c r="G105" s="23"/>
      <c r="I105" s="24"/>
      <c r="J105" s="24"/>
      <c r="K105" s="17"/>
      <c r="L105" s="17"/>
      <c r="M105" s="17"/>
      <c r="N105" s="36"/>
    </row>
    <row r="106" spans="1:14" x14ac:dyDescent="0.25">
      <c r="A106" s="14"/>
      <c r="B106" s="15"/>
      <c r="C106" s="15"/>
      <c r="D106" s="29"/>
      <c r="E106" s="23"/>
      <c r="F106" s="23"/>
      <c r="G106" s="23"/>
      <c r="I106" s="24"/>
      <c r="J106" s="24"/>
      <c r="K106" s="17"/>
      <c r="L106" s="17"/>
      <c r="M106" s="17"/>
      <c r="N106" s="36"/>
    </row>
    <row r="107" spans="1:14" x14ac:dyDescent="0.25">
      <c r="A107" s="14"/>
      <c r="B107" s="15"/>
      <c r="C107" s="15"/>
      <c r="D107" s="29"/>
      <c r="E107" s="23"/>
      <c r="F107" s="23"/>
      <c r="G107" s="23"/>
      <c r="I107" s="24"/>
      <c r="J107" s="24"/>
      <c r="K107" s="17"/>
      <c r="L107" s="17"/>
      <c r="M107" s="17"/>
      <c r="N107" s="36"/>
    </row>
    <row r="108" spans="1:14" x14ac:dyDescent="0.25">
      <c r="A108" s="14"/>
      <c r="B108" s="15"/>
      <c r="C108" s="15"/>
      <c r="D108" s="29"/>
      <c r="E108" s="23"/>
      <c r="F108" s="23"/>
      <c r="G108" s="23"/>
      <c r="I108" s="24"/>
      <c r="J108" s="24"/>
      <c r="K108" s="17"/>
      <c r="L108" s="17"/>
      <c r="M108" s="17"/>
      <c r="N108" s="36"/>
    </row>
    <row r="109" spans="1:14" x14ac:dyDescent="0.25">
      <c r="A109" s="14"/>
      <c r="B109" s="15"/>
      <c r="C109" s="15"/>
      <c r="D109" s="29"/>
      <c r="E109" s="23"/>
      <c r="F109" s="23"/>
      <c r="G109" s="23"/>
      <c r="I109" s="24"/>
      <c r="J109" s="24"/>
      <c r="K109" s="17"/>
      <c r="L109" s="17"/>
      <c r="M109" s="17"/>
      <c r="N109" s="36"/>
    </row>
    <row r="110" spans="1:14" x14ac:dyDescent="0.25">
      <c r="A110" s="14"/>
      <c r="B110" s="15"/>
      <c r="C110" s="15"/>
      <c r="D110" s="29"/>
      <c r="E110" s="23"/>
      <c r="F110" s="23"/>
      <c r="G110" s="23"/>
      <c r="I110" s="24"/>
      <c r="J110" s="24"/>
      <c r="K110" s="17"/>
      <c r="L110" s="17"/>
      <c r="M110" s="17"/>
      <c r="N110" s="36"/>
    </row>
    <row r="111" spans="1:14" x14ac:dyDescent="0.25">
      <c r="A111" s="14"/>
      <c r="B111" s="15"/>
      <c r="C111" s="15"/>
      <c r="D111" s="29"/>
      <c r="E111" s="23"/>
      <c r="F111" s="23"/>
      <c r="G111" s="23"/>
      <c r="I111" s="24"/>
      <c r="J111" s="24"/>
      <c r="K111" s="17"/>
      <c r="L111" s="17"/>
      <c r="M111" s="17"/>
      <c r="N111" s="36"/>
    </row>
    <row r="112" spans="1:14" x14ac:dyDescent="0.25">
      <c r="A112" s="14"/>
      <c r="B112" s="15"/>
      <c r="C112" s="15"/>
      <c r="D112" s="29"/>
      <c r="E112" s="23"/>
      <c r="F112" s="23"/>
      <c r="G112" s="23"/>
      <c r="I112" s="24"/>
      <c r="J112" s="24"/>
      <c r="K112" s="17"/>
      <c r="L112" s="17"/>
      <c r="M112" s="17"/>
      <c r="N112" s="36"/>
    </row>
    <row r="113" spans="1:14" x14ac:dyDescent="0.25">
      <c r="A113" s="14"/>
      <c r="B113" s="15"/>
      <c r="C113" s="15"/>
      <c r="D113" s="29"/>
      <c r="E113" s="23"/>
      <c r="F113" s="23"/>
      <c r="G113" s="23"/>
      <c r="I113" s="24"/>
      <c r="J113" s="24"/>
      <c r="K113" s="17"/>
      <c r="L113" s="17"/>
      <c r="M113" s="17"/>
      <c r="N113" s="36"/>
    </row>
    <row r="114" spans="1:14" x14ac:dyDescent="0.25">
      <c r="A114" s="14"/>
      <c r="B114" s="15"/>
      <c r="C114" s="15"/>
      <c r="D114" s="29"/>
      <c r="E114" s="23"/>
      <c r="F114" s="23"/>
      <c r="G114" s="23"/>
      <c r="I114" s="24"/>
      <c r="J114" s="24"/>
      <c r="K114" s="17"/>
      <c r="L114" s="17"/>
      <c r="M114" s="17"/>
      <c r="N114" s="36"/>
    </row>
    <row r="115" spans="1:14" x14ac:dyDescent="0.25">
      <c r="A115" s="14"/>
      <c r="B115" s="15"/>
      <c r="C115" s="15"/>
      <c r="D115" s="29"/>
      <c r="E115" s="23"/>
      <c r="F115" s="23"/>
      <c r="G115" s="23"/>
      <c r="I115" s="24"/>
      <c r="J115" s="24"/>
      <c r="K115" s="17"/>
      <c r="L115" s="17"/>
      <c r="M115" s="17"/>
      <c r="N115" s="36"/>
    </row>
    <row r="116" spans="1:14" x14ac:dyDescent="0.25">
      <c r="A116" s="14"/>
      <c r="B116" s="15"/>
      <c r="C116" s="15"/>
      <c r="D116" s="29"/>
      <c r="E116" s="23"/>
      <c r="F116" s="23"/>
      <c r="G116" s="23"/>
      <c r="I116" s="24"/>
      <c r="J116" s="24"/>
      <c r="K116" s="17"/>
      <c r="L116" s="17"/>
      <c r="M116" s="17"/>
      <c r="N116" s="36"/>
    </row>
  </sheetData>
  <autoFilter ref="A2:O7"/>
  <pageMargins left="0.70866141732283472" right="0.70866141732283472" top="0.74803149606299213" bottom="0.74803149606299213" header="0.31496062992125984" footer="0.31496062992125984"/>
  <pageSetup paperSize="9" scale="34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Справочник!$A$2:$A$5</xm:f>
          </x14:formula1>
          <xm:sqref>E3:E7</xm:sqref>
        </x14:dataValidation>
        <x14:dataValidation type="list" allowBlank="1" showInputMessage="1" showErrorMessage="1">
          <x14:formula1>
            <xm:f>Справочник!$E$2:$E$14</xm:f>
          </x14:formula1>
          <xm:sqref>G3:G7</xm:sqref>
        </x14:dataValidation>
        <x14:dataValidation type="list" allowBlank="1" showInputMessage="1" showErrorMessage="1">
          <x14:formula1>
            <xm:f>Справочник!$C$2:$C$12</xm:f>
          </x14:formula1>
          <xm:sqref>F3:F7</xm:sqref>
        </x14:dataValidation>
        <x14:dataValidation type="list" allowBlank="1" showInputMessage="1" showErrorMessage="1">
          <x14:formula1>
            <xm:f>Справочник!$J$2:$J$27</xm:f>
          </x14:formula1>
          <xm:sqref>L3:L7</xm:sqref>
        </x14:dataValidation>
        <x14:dataValidation type="list" allowBlank="1" showInputMessage="1" showErrorMessage="1">
          <x14:formula1>
            <xm:f>Справочник!$G$2:$G$7</xm:f>
          </x14:formula1>
          <xm:sqref>K3:K7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zoomScaleNormal="100" workbookViewId="0">
      <pane xSplit="1" ySplit="2" topLeftCell="E3" activePane="bottomRight" state="frozen"/>
      <selection activeCell="E54" sqref="E54"/>
      <selection pane="topRight" activeCell="E54" sqref="E54"/>
      <selection pane="bottomLeft" activeCell="E54" sqref="E54"/>
      <selection pane="bottomRight" activeCell="J15" sqref="J15"/>
    </sheetView>
  </sheetViews>
  <sheetFormatPr defaultRowHeight="15" x14ac:dyDescent="0.25"/>
  <cols>
    <col min="1" max="1" width="8.85546875" style="22" customWidth="1"/>
    <col min="2" max="2" width="9.85546875" style="22" customWidth="1"/>
    <col min="3" max="3" width="12.5703125" style="18" customWidth="1"/>
    <col min="4" max="4" width="12.5703125" style="19" customWidth="1"/>
    <col min="5" max="5" width="13.140625" style="19" customWidth="1"/>
    <col min="6" max="6" width="13" style="19" customWidth="1"/>
    <col min="7" max="8" width="11.140625" style="37" customWidth="1"/>
    <col min="9" max="9" width="7.28515625" style="21" customWidth="1"/>
    <col min="10" max="10" width="21.28515625" style="19" customWidth="1"/>
    <col min="11" max="11" width="37.5703125" style="19" customWidth="1"/>
    <col min="12" max="12" width="10.28515625" style="55" customWidth="1"/>
    <col min="13" max="13" width="12.42578125" style="55" customWidth="1"/>
    <col min="14" max="14" width="12.140625" style="19" customWidth="1"/>
    <col min="15" max="15" width="10.140625" style="31" customWidth="1"/>
    <col min="16" max="16" width="9.140625" style="18"/>
    <col min="17" max="16384" width="9.140625" style="19"/>
  </cols>
  <sheetData>
    <row r="1" spans="1:16" s="11" customFormat="1" ht="21" customHeight="1" x14ac:dyDescent="0.2">
      <c r="A1" s="1" t="s">
        <v>0</v>
      </c>
      <c r="B1" s="1"/>
      <c r="C1" s="10"/>
      <c r="D1" s="3"/>
      <c r="E1" s="2">
        <v>60022.46</v>
      </c>
      <c r="F1" s="4"/>
      <c r="G1" s="44"/>
      <c r="H1" s="44"/>
      <c r="I1" s="5"/>
      <c r="J1" s="5"/>
      <c r="K1" s="7"/>
      <c r="L1" s="8"/>
      <c r="M1" s="8"/>
      <c r="O1" s="30"/>
      <c r="P1" s="10"/>
    </row>
    <row r="2" spans="1:16" s="13" customFormat="1" ht="33.75" x14ac:dyDescent="0.25">
      <c r="A2" s="25" t="s">
        <v>1</v>
      </c>
      <c r="B2" s="25" t="s">
        <v>46</v>
      </c>
      <c r="C2" s="25" t="s">
        <v>2</v>
      </c>
      <c r="D2" s="26" t="s">
        <v>3</v>
      </c>
      <c r="E2" s="26" t="s">
        <v>4</v>
      </c>
      <c r="F2" s="26" t="s">
        <v>9</v>
      </c>
      <c r="G2" s="26" t="s">
        <v>56</v>
      </c>
      <c r="H2" s="26" t="s">
        <v>23</v>
      </c>
      <c r="I2" s="26" t="s">
        <v>35</v>
      </c>
      <c r="J2" s="27" t="s">
        <v>45</v>
      </c>
      <c r="K2" s="27" t="s">
        <v>5</v>
      </c>
      <c r="L2" s="28" t="s">
        <v>6</v>
      </c>
      <c r="M2" s="28" t="s">
        <v>18</v>
      </c>
      <c r="N2" s="28" t="s">
        <v>7</v>
      </c>
      <c r="O2" s="28" t="s">
        <v>8</v>
      </c>
      <c r="P2" s="12"/>
    </row>
    <row r="3" spans="1:16" ht="15" customHeight="1" x14ac:dyDescent="0.25">
      <c r="A3" s="14">
        <v>43886</v>
      </c>
      <c r="B3" s="42"/>
      <c r="C3" s="15"/>
      <c r="D3" s="15">
        <v>34000</v>
      </c>
      <c r="E3" s="29">
        <f>E1+C3-D3</f>
        <v>26022.46</v>
      </c>
      <c r="F3" s="23" t="s">
        <v>125</v>
      </c>
      <c r="G3" s="38" t="s">
        <v>57</v>
      </c>
      <c r="H3" s="38"/>
      <c r="I3" s="54"/>
      <c r="J3" s="24" t="s">
        <v>148</v>
      </c>
      <c r="K3" s="24" t="s">
        <v>96</v>
      </c>
      <c r="L3" s="17"/>
      <c r="M3" s="17"/>
      <c r="N3" s="17"/>
      <c r="O3" s="9"/>
    </row>
    <row r="4" spans="1:16" ht="15" customHeight="1" x14ac:dyDescent="0.25">
      <c r="A4" s="14">
        <v>43886</v>
      </c>
      <c r="B4" s="42"/>
      <c r="C4" s="15">
        <v>250000</v>
      </c>
      <c r="D4" s="15"/>
      <c r="E4" s="29">
        <f t="shared" ref="E4:E13" si="0">E3+C4-D4</f>
        <v>276022.46000000002</v>
      </c>
      <c r="F4" s="23" t="s">
        <v>125</v>
      </c>
      <c r="G4" s="38" t="s">
        <v>57</v>
      </c>
      <c r="H4" s="38"/>
      <c r="I4" s="54"/>
      <c r="J4" s="24" t="s">
        <v>148</v>
      </c>
      <c r="K4" s="24" t="s">
        <v>48</v>
      </c>
      <c r="L4" s="17"/>
      <c r="M4" s="17"/>
      <c r="N4" s="17"/>
      <c r="O4" s="9"/>
    </row>
    <row r="5" spans="1:16" ht="15" customHeight="1" x14ac:dyDescent="0.25">
      <c r="A5" s="14">
        <v>43886</v>
      </c>
      <c r="B5" s="42"/>
      <c r="C5" s="15"/>
      <c r="D5" s="15">
        <v>34000</v>
      </c>
      <c r="E5" s="29">
        <f t="shared" si="0"/>
        <v>242022.46000000002</v>
      </c>
      <c r="F5" s="23" t="s">
        <v>125</v>
      </c>
      <c r="G5" s="38" t="s">
        <v>57</v>
      </c>
      <c r="H5" s="38"/>
      <c r="I5" s="54"/>
      <c r="J5" s="24" t="s">
        <v>149</v>
      </c>
      <c r="K5" s="24" t="s">
        <v>52</v>
      </c>
      <c r="L5" s="17"/>
      <c r="M5" s="17"/>
      <c r="N5" s="17"/>
      <c r="O5" s="9"/>
    </row>
    <row r="6" spans="1:16" ht="15" customHeight="1" x14ac:dyDescent="0.25">
      <c r="A6" s="14">
        <v>43887</v>
      </c>
      <c r="B6" s="42"/>
      <c r="C6" s="15"/>
      <c r="D6" s="15">
        <v>150000</v>
      </c>
      <c r="E6" s="29">
        <f t="shared" si="0"/>
        <v>92022.460000000021</v>
      </c>
      <c r="F6" s="23" t="s">
        <v>125</v>
      </c>
      <c r="G6" s="38" t="s">
        <v>57</v>
      </c>
      <c r="H6" s="38"/>
      <c r="I6" s="54"/>
      <c r="J6" s="24" t="s">
        <v>148</v>
      </c>
      <c r="K6" s="24" t="s">
        <v>51</v>
      </c>
      <c r="L6" s="17"/>
      <c r="M6" s="17"/>
      <c r="N6" s="17"/>
      <c r="O6" s="9"/>
    </row>
    <row r="7" spans="1:16" ht="15" customHeight="1" x14ac:dyDescent="0.25">
      <c r="A7" s="14">
        <v>43887</v>
      </c>
      <c r="B7" s="42"/>
      <c r="C7" s="15"/>
      <c r="D7" s="15">
        <v>30000</v>
      </c>
      <c r="E7" s="29">
        <f t="shared" si="0"/>
        <v>62022.460000000021</v>
      </c>
      <c r="F7" s="23" t="s">
        <v>125</v>
      </c>
      <c r="G7" s="38" t="s">
        <v>57</v>
      </c>
      <c r="H7" s="38"/>
      <c r="I7" s="54"/>
      <c r="J7" s="24" t="s">
        <v>150</v>
      </c>
      <c r="K7" s="24" t="s">
        <v>49</v>
      </c>
      <c r="L7" s="17"/>
      <c r="M7" s="17"/>
      <c r="N7" s="17"/>
      <c r="O7" s="9"/>
    </row>
    <row r="8" spans="1:16" ht="15" customHeight="1" x14ac:dyDescent="0.25">
      <c r="A8" s="14">
        <v>43887</v>
      </c>
      <c r="B8" s="42"/>
      <c r="C8" s="15"/>
      <c r="D8" s="15">
        <v>4000</v>
      </c>
      <c r="E8" s="29">
        <f t="shared" si="0"/>
        <v>58022.460000000021</v>
      </c>
      <c r="F8" s="23" t="s">
        <v>125</v>
      </c>
      <c r="G8" s="38" t="s">
        <v>57</v>
      </c>
      <c r="H8" s="38"/>
      <c r="I8" s="54" t="s">
        <v>53</v>
      </c>
      <c r="J8" s="24" t="s">
        <v>43</v>
      </c>
      <c r="K8" s="24" t="s">
        <v>97</v>
      </c>
      <c r="L8" s="17"/>
      <c r="M8" s="17"/>
      <c r="N8" s="17"/>
      <c r="O8" s="9"/>
    </row>
    <row r="9" spans="1:16" ht="15" customHeight="1" x14ac:dyDescent="0.25">
      <c r="A9" s="14">
        <v>43887</v>
      </c>
      <c r="B9" s="42"/>
      <c r="C9" s="15"/>
      <c r="D9" s="15">
        <v>3000</v>
      </c>
      <c r="E9" s="29">
        <f t="shared" si="0"/>
        <v>55022.460000000021</v>
      </c>
      <c r="F9" s="23" t="s">
        <v>125</v>
      </c>
      <c r="G9" s="38" t="s">
        <v>57</v>
      </c>
      <c r="H9" s="38"/>
      <c r="I9" s="54" t="s">
        <v>53</v>
      </c>
      <c r="J9" s="24" t="s">
        <v>151</v>
      </c>
      <c r="K9" s="24" t="s">
        <v>98</v>
      </c>
      <c r="L9" s="17"/>
      <c r="M9" s="17"/>
      <c r="N9" s="17"/>
      <c r="O9" s="9"/>
    </row>
    <row r="10" spans="1:16" ht="15" customHeight="1" x14ac:dyDescent="0.25">
      <c r="A10" s="14">
        <v>43887</v>
      </c>
      <c r="B10" s="42"/>
      <c r="C10" s="15"/>
      <c r="D10" s="15">
        <v>1500</v>
      </c>
      <c r="E10" s="29">
        <f t="shared" si="0"/>
        <v>53522.460000000021</v>
      </c>
      <c r="F10" s="23" t="s">
        <v>125</v>
      </c>
      <c r="G10" s="38" t="s">
        <v>57</v>
      </c>
      <c r="H10" s="38"/>
      <c r="I10" s="54"/>
      <c r="J10" s="24" t="s">
        <v>44</v>
      </c>
      <c r="K10" s="24" t="s">
        <v>47</v>
      </c>
      <c r="L10" s="17"/>
      <c r="M10" s="17"/>
      <c r="N10" s="17"/>
      <c r="O10" s="9"/>
    </row>
    <row r="11" spans="1:16" ht="15" customHeight="1" x14ac:dyDescent="0.25">
      <c r="A11" s="14">
        <v>43888</v>
      </c>
      <c r="B11" s="42"/>
      <c r="C11" s="15"/>
      <c r="D11" s="15">
        <v>5000</v>
      </c>
      <c r="E11" s="29">
        <f t="shared" si="0"/>
        <v>48522.460000000021</v>
      </c>
      <c r="F11" s="23" t="s">
        <v>125</v>
      </c>
      <c r="G11" s="38" t="s">
        <v>57</v>
      </c>
      <c r="H11" s="38"/>
      <c r="I11" s="54" t="s">
        <v>53</v>
      </c>
      <c r="J11" s="24" t="s">
        <v>150</v>
      </c>
      <c r="K11" s="24" t="s">
        <v>99</v>
      </c>
      <c r="L11" s="17"/>
      <c r="M11" s="17"/>
      <c r="N11" s="17"/>
      <c r="O11" s="9"/>
    </row>
    <row r="12" spans="1:16" ht="15" customHeight="1" x14ac:dyDescent="0.25">
      <c r="A12" s="14">
        <v>43888</v>
      </c>
      <c r="B12" s="42"/>
      <c r="C12" s="15"/>
      <c r="D12" s="15">
        <v>10000</v>
      </c>
      <c r="E12" s="29">
        <f t="shared" si="0"/>
        <v>38522.460000000021</v>
      </c>
      <c r="F12" s="23" t="s">
        <v>125</v>
      </c>
      <c r="G12" s="38" t="s">
        <v>57</v>
      </c>
      <c r="H12" s="38"/>
      <c r="I12" s="54" t="s">
        <v>53</v>
      </c>
      <c r="J12" s="24" t="s">
        <v>151</v>
      </c>
      <c r="K12" s="24" t="s">
        <v>100</v>
      </c>
      <c r="L12" s="17"/>
      <c r="M12" s="17"/>
      <c r="N12" s="17"/>
      <c r="O12" s="9"/>
    </row>
    <row r="13" spans="1:16" ht="15" customHeight="1" x14ac:dyDescent="0.25">
      <c r="A13" s="14">
        <v>43888</v>
      </c>
      <c r="B13" s="42"/>
      <c r="C13" s="15"/>
      <c r="D13" s="15">
        <v>30000</v>
      </c>
      <c r="E13" s="29">
        <f t="shared" si="0"/>
        <v>8522.460000000021</v>
      </c>
      <c r="F13" s="23" t="s">
        <v>125</v>
      </c>
      <c r="G13" s="38" t="s">
        <v>57</v>
      </c>
      <c r="H13" s="38"/>
      <c r="I13" s="54"/>
      <c r="J13" s="24" t="s">
        <v>149</v>
      </c>
      <c r="K13" s="24" t="s">
        <v>101</v>
      </c>
      <c r="L13" s="17"/>
      <c r="M13" s="17"/>
      <c r="N13" s="17"/>
      <c r="O13" s="9"/>
    </row>
  </sheetData>
  <autoFilter ref="A2:P5"/>
  <pageMargins left="0.70866141732283472" right="0.70866141732283472" top="0.74803149606299213" bottom="0.74803149606299213" header="0.31496062992125984" footer="0.31496062992125984"/>
  <pageSetup paperSize="9" scale="1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Справочник!$C$2:$C$12</xm:f>
          </x14:formula1>
          <xm:sqref>G3:G13</xm:sqref>
        </x14:dataValidation>
        <x14:dataValidation type="list" allowBlank="1" showInputMessage="1" showErrorMessage="1">
          <x14:formula1>
            <xm:f>Справочник!$A$2:$A$6</xm:f>
          </x14:formula1>
          <xm:sqref>F3:F13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8"/>
  <sheetViews>
    <sheetView workbookViewId="0">
      <selection activeCell="C15" sqref="C15"/>
    </sheetView>
  </sheetViews>
  <sheetFormatPr defaultRowHeight="15" x14ac:dyDescent="0.25"/>
  <cols>
    <col min="1" max="1" width="15.85546875" customWidth="1"/>
    <col min="3" max="3" width="16.5703125" customWidth="1"/>
    <col min="5" max="5" width="13.140625" customWidth="1"/>
    <col min="7" max="8" width="21.5703125" customWidth="1"/>
    <col min="10" max="10" width="23.85546875" customWidth="1"/>
  </cols>
  <sheetData>
    <row r="1" spans="1:10" x14ac:dyDescent="0.25">
      <c r="A1" s="47" t="s">
        <v>9</v>
      </c>
      <c r="B1" s="52"/>
      <c r="C1" s="47" t="s">
        <v>56</v>
      </c>
      <c r="D1" s="52"/>
      <c r="E1" s="47" t="s">
        <v>23</v>
      </c>
      <c r="G1" s="47" t="s">
        <v>6</v>
      </c>
      <c r="H1" s="53"/>
      <c r="J1" s="62" t="s">
        <v>18</v>
      </c>
    </row>
    <row r="2" spans="1:10" x14ac:dyDescent="0.25">
      <c r="A2" s="48" t="s">
        <v>125</v>
      </c>
      <c r="B2" s="51"/>
      <c r="C2" s="48" t="s">
        <v>129</v>
      </c>
      <c r="D2" s="45"/>
      <c r="E2" s="48" t="s">
        <v>130</v>
      </c>
      <c r="G2" s="48" t="s">
        <v>24</v>
      </c>
      <c r="H2" s="48" t="s">
        <v>61</v>
      </c>
      <c r="J2" s="59" t="s">
        <v>42</v>
      </c>
    </row>
    <row r="3" spans="1:10" x14ac:dyDescent="0.25">
      <c r="A3" s="49" t="s">
        <v>126</v>
      </c>
      <c r="B3" s="51"/>
      <c r="C3" s="49" t="s">
        <v>152</v>
      </c>
      <c r="D3" s="45"/>
      <c r="E3" s="49" t="s">
        <v>131</v>
      </c>
      <c r="G3" t="s">
        <v>62</v>
      </c>
      <c r="H3" t="s">
        <v>84</v>
      </c>
      <c r="J3" s="60" t="s">
        <v>26</v>
      </c>
    </row>
    <row r="4" spans="1:10" x14ac:dyDescent="0.25">
      <c r="A4" t="s">
        <v>127</v>
      </c>
      <c r="B4" s="51"/>
      <c r="C4" s="49" t="s">
        <v>153</v>
      </c>
      <c r="D4" s="45"/>
      <c r="E4" s="48" t="s">
        <v>58</v>
      </c>
      <c r="G4" s="48" t="s">
        <v>85</v>
      </c>
      <c r="H4" s="48" t="s">
        <v>63</v>
      </c>
      <c r="J4" s="61" t="s">
        <v>19</v>
      </c>
    </row>
    <row r="5" spans="1:10" x14ac:dyDescent="0.25">
      <c r="A5" s="48" t="s">
        <v>128</v>
      </c>
      <c r="B5" s="51"/>
      <c r="C5" s="49" t="s">
        <v>60</v>
      </c>
      <c r="D5" s="45"/>
      <c r="E5" t="s">
        <v>70</v>
      </c>
      <c r="G5" t="s">
        <v>80</v>
      </c>
      <c r="H5" t="s">
        <v>64</v>
      </c>
      <c r="J5" s="60" t="s">
        <v>25</v>
      </c>
    </row>
    <row r="6" spans="1:10" x14ac:dyDescent="0.25">
      <c r="A6" s="48"/>
      <c r="B6" s="51"/>
      <c r="C6" s="48" t="s">
        <v>57</v>
      </c>
      <c r="D6" s="45"/>
      <c r="E6" s="48" t="s">
        <v>132</v>
      </c>
      <c r="G6" t="s">
        <v>59</v>
      </c>
      <c r="H6" t="s">
        <v>88</v>
      </c>
      <c r="J6" s="60" t="s">
        <v>89</v>
      </c>
    </row>
    <row r="7" spans="1:10" x14ac:dyDescent="0.25">
      <c r="A7" s="48"/>
      <c r="B7" s="51"/>
      <c r="C7" s="48"/>
      <c r="D7" s="45"/>
      <c r="E7" s="48" t="s">
        <v>86</v>
      </c>
      <c r="G7" s="48" t="s">
        <v>72</v>
      </c>
      <c r="H7" s="48" t="s">
        <v>72</v>
      </c>
      <c r="J7" s="61" t="s">
        <v>41</v>
      </c>
    </row>
    <row r="8" spans="1:10" x14ac:dyDescent="0.25">
      <c r="A8" s="48"/>
      <c r="B8" s="51"/>
      <c r="C8" s="49"/>
      <c r="D8" s="45"/>
      <c r="J8" s="60" t="s">
        <v>68</v>
      </c>
    </row>
    <row r="9" spans="1:10" x14ac:dyDescent="0.25">
      <c r="A9" s="48"/>
      <c r="B9" s="51"/>
      <c r="C9" s="48"/>
      <c r="D9" s="45"/>
      <c r="E9" s="48"/>
      <c r="J9" s="61" t="s">
        <v>77</v>
      </c>
    </row>
    <row r="10" spans="1:10" x14ac:dyDescent="0.25">
      <c r="A10" s="48"/>
      <c r="B10" s="51"/>
      <c r="C10" s="64"/>
      <c r="D10" s="45"/>
      <c r="E10" s="48"/>
      <c r="J10" s="60" t="s">
        <v>66</v>
      </c>
    </row>
    <row r="11" spans="1:10" x14ac:dyDescent="0.25">
      <c r="A11" s="48"/>
      <c r="B11" s="51"/>
      <c r="C11" s="49"/>
      <c r="D11" s="45"/>
      <c r="E11" s="48"/>
      <c r="J11" s="61" t="s">
        <v>69</v>
      </c>
    </row>
    <row r="12" spans="1:10" x14ac:dyDescent="0.25">
      <c r="A12" s="48"/>
      <c r="B12" s="51"/>
      <c r="C12" s="49"/>
      <c r="D12" s="45"/>
      <c r="E12" s="48"/>
      <c r="J12" s="60" t="s">
        <v>65</v>
      </c>
    </row>
    <row r="13" spans="1:10" x14ac:dyDescent="0.25">
      <c r="A13" s="49"/>
      <c r="B13" s="51"/>
      <c r="D13" s="45"/>
      <c r="E13" s="48"/>
      <c r="J13" s="61" t="s">
        <v>73</v>
      </c>
    </row>
    <row r="14" spans="1:10" x14ac:dyDescent="0.25">
      <c r="B14" s="51"/>
      <c r="D14" s="45"/>
      <c r="E14" s="49"/>
      <c r="J14" s="60" t="s">
        <v>71</v>
      </c>
    </row>
    <row r="15" spans="1:10" x14ac:dyDescent="0.25">
      <c r="A15" s="51"/>
      <c r="B15" s="51"/>
      <c r="D15" s="45"/>
      <c r="E15" s="45"/>
      <c r="J15" s="61" t="s">
        <v>67</v>
      </c>
    </row>
    <row r="16" spans="1:10" x14ac:dyDescent="0.25">
      <c r="A16" s="51"/>
      <c r="B16" s="51"/>
      <c r="D16" s="45"/>
      <c r="E16" s="45"/>
      <c r="J16" s="60" t="s">
        <v>76</v>
      </c>
    </row>
    <row r="17" spans="1:11" x14ac:dyDescent="0.25">
      <c r="A17" s="50"/>
      <c r="B17" s="50"/>
      <c r="C17" s="51"/>
      <c r="D17" s="45"/>
      <c r="E17" s="45"/>
      <c r="J17" s="61" t="s">
        <v>133</v>
      </c>
    </row>
    <row r="18" spans="1:11" x14ac:dyDescent="0.25">
      <c r="A18" s="50"/>
      <c r="B18" s="50"/>
      <c r="C18" s="51"/>
      <c r="D18" s="45"/>
      <c r="E18" s="45"/>
      <c r="J18" s="60" t="s">
        <v>78</v>
      </c>
    </row>
    <row r="19" spans="1:11" x14ac:dyDescent="0.25">
      <c r="A19" s="50"/>
      <c r="B19" s="50"/>
      <c r="C19" s="51"/>
      <c r="D19" s="45"/>
      <c r="E19" s="45"/>
      <c r="J19" s="61" t="s">
        <v>79</v>
      </c>
      <c r="K19" t="s">
        <v>112</v>
      </c>
    </row>
    <row r="20" spans="1:11" x14ac:dyDescent="0.25">
      <c r="A20" s="50"/>
      <c r="B20" s="50"/>
      <c r="C20" s="51"/>
      <c r="D20" s="45"/>
      <c r="E20" s="45"/>
      <c r="J20" s="60" t="s">
        <v>81</v>
      </c>
    </row>
    <row r="21" spans="1:11" x14ac:dyDescent="0.25">
      <c r="A21" s="50"/>
      <c r="B21" s="50"/>
      <c r="C21" s="51"/>
      <c r="D21" s="45"/>
      <c r="E21" s="45"/>
      <c r="J21" s="61" t="s">
        <v>90</v>
      </c>
    </row>
    <row r="22" spans="1:11" x14ac:dyDescent="0.25">
      <c r="A22" s="50"/>
      <c r="B22" s="50"/>
      <c r="C22" s="51"/>
      <c r="D22" s="45"/>
      <c r="E22" s="45"/>
      <c r="J22" s="60" t="s">
        <v>87</v>
      </c>
    </row>
    <row r="23" spans="1:11" x14ac:dyDescent="0.25">
      <c r="A23" s="50"/>
      <c r="B23" s="50"/>
      <c r="C23" s="51"/>
      <c r="D23" s="45"/>
      <c r="E23" s="45"/>
      <c r="J23" s="61" t="s">
        <v>91</v>
      </c>
    </row>
    <row r="24" spans="1:11" x14ac:dyDescent="0.25">
      <c r="A24" s="50"/>
      <c r="B24" s="50"/>
      <c r="C24" s="51"/>
      <c r="D24" s="45"/>
      <c r="E24" s="45"/>
      <c r="J24" s="61" t="s">
        <v>134</v>
      </c>
    </row>
    <row r="25" spans="1:11" x14ac:dyDescent="0.25">
      <c r="A25" s="50"/>
      <c r="B25" s="50"/>
      <c r="C25" s="51"/>
      <c r="D25" s="45"/>
      <c r="E25" s="45"/>
      <c r="J25" s="60" t="s">
        <v>92</v>
      </c>
    </row>
    <row r="26" spans="1:11" x14ac:dyDescent="0.25">
      <c r="A26" s="50"/>
      <c r="B26" s="50"/>
      <c r="C26" s="51"/>
      <c r="D26" s="45"/>
      <c r="E26" s="45"/>
      <c r="J26" s="61" t="s">
        <v>93</v>
      </c>
    </row>
    <row r="27" spans="1:11" x14ac:dyDescent="0.25">
      <c r="A27" s="50"/>
      <c r="B27" s="50"/>
      <c r="C27" s="51"/>
      <c r="D27" s="45"/>
      <c r="E27" s="45"/>
      <c r="J27" s="63"/>
    </row>
    <row r="28" spans="1:11" x14ac:dyDescent="0.25">
      <c r="A28" s="50"/>
      <c r="B28" s="50"/>
      <c r="C28" s="51"/>
      <c r="D28" s="45"/>
      <c r="E28" s="45"/>
    </row>
    <row r="29" spans="1:11" x14ac:dyDescent="0.25">
      <c r="A29" s="50"/>
      <c r="B29" s="50"/>
      <c r="C29" s="51"/>
      <c r="D29" s="45"/>
      <c r="E29" s="45"/>
    </row>
    <row r="30" spans="1:11" x14ac:dyDescent="0.25">
      <c r="A30" s="50"/>
      <c r="B30" s="50"/>
      <c r="C30" s="51"/>
      <c r="D30" s="45"/>
      <c r="E30" s="45"/>
    </row>
    <row r="31" spans="1:11" x14ac:dyDescent="0.25">
      <c r="A31" s="50"/>
      <c r="B31" s="50"/>
      <c r="C31" s="51"/>
      <c r="D31" s="45"/>
      <c r="E31" s="45"/>
    </row>
    <row r="32" spans="1:11" x14ac:dyDescent="0.25">
      <c r="A32" s="50"/>
      <c r="B32" s="50"/>
      <c r="C32" s="51"/>
      <c r="D32" s="45"/>
      <c r="E32" s="45"/>
    </row>
    <row r="33" spans="1:5" x14ac:dyDescent="0.25">
      <c r="A33" s="50"/>
      <c r="B33" s="50"/>
      <c r="C33" s="51"/>
      <c r="D33" s="45"/>
      <c r="E33" s="45"/>
    </row>
    <row r="34" spans="1:5" x14ac:dyDescent="0.25">
      <c r="A34" s="50"/>
      <c r="B34" s="50"/>
      <c r="C34" s="51"/>
      <c r="D34" s="45"/>
      <c r="E34" s="45"/>
    </row>
    <row r="35" spans="1:5" x14ac:dyDescent="0.25">
      <c r="A35" s="50"/>
      <c r="B35" s="50"/>
      <c r="C35" s="51"/>
      <c r="D35" s="45"/>
      <c r="E35" s="45"/>
    </row>
    <row r="36" spans="1:5" x14ac:dyDescent="0.25">
      <c r="A36" s="50"/>
      <c r="B36" s="50"/>
      <c r="C36" s="51"/>
      <c r="D36" s="45"/>
      <c r="E36" s="45"/>
    </row>
    <row r="37" spans="1:5" x14ac:dyDescent="0.25">
      <c r="A37" s="50"/>
      <c r="B37" s="50"/>
      <c r="C37" s="51"/>
      <c r="D37" s="45"/>
      <c r="E37" s="45"/>
    </row>
    <row r="38" spans="1:5" x14ac:dyDescent="0.25">
      <c r="A38" s="45"/>
      <c r="B38" s="45"/>
      <c r="C38" s="45"/>
      <c r="D38" s="45"/>
      <c r="E3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 ДНП</vt:lpstr>
      <vt:lpstr>Свод КАССА</vt:lpstr>
      <vt:lpstr>Банк ДНП</vt:lpstr>
      <vt:lpstr>Банк ПП</vt:lpstr>
      <vt:lpstr>Банк КСУ</vt:lpstr>
      <vt:lpstr>Касса 2020</vt:lpstr>
      <vt:lpstr>Справочник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Куликова</dc:creator>
  <cp:lastModifiedBy>Анна Куликова</cp:lastModifiedBy>
  <cp:lastPrinted>2020-07-30T09:43:08Z</cp:lastPrinted>
  <dcterms:created xsi:type="dcterms:W3CDTF">2019-08-21T04:56:20Z</dcterms:created>
  <dcterms:modified xsi:type="dcterms:W3CDTF">2020-08-13T16:54:51Z</dcterms:modified>
</cp:coreProperties>
</file>