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H13" i="1"/>
  <c r="J13" s="1"/>
  <c r="K13" s="1"/>
  <c r="J14"/>
  <c r="K14" s="1"/>
  <c r="J12"/>
  <c r="K12" s="1"/>
  <c r="J11"/>
  <c r="K11" s="1"/>
  <c r="J10"/>
  <c r="K10" s="1"/>
  <c r="H14"/>
  <c r="H12"/>
  <c r="H11"/>
  <c r="H10"/>
  <c r="K9"/>
  <c r="J9"/>
  <c r="H9"/>
</calcChain>
</file>

<file path=xl/sharedStrings.xml><?xml version="1.0" encoding="utf-8"?>
<sst xmlns="http://schemas.openxmlformats.org/spreadsheetml/2006/main" count="43" uniqueCount="41">
  <si>
    <t>Заказ поставщику на основании продаж</t>
  </si>
  <si>
    <r>
      <t xml:space="preserve">Дата отчета: </t>
    </r>
    <r>
      <rPr>
        <b/>
        <sz val="14"/>
        <rFont val="Arial"/>
        <family val="2"/>
        <charset val="204"/>
      </rPr>
      <t>16 сентября 2021г.</t>
    </r>
  </si>
  <si>
    <r>
      <t xml:space="preserve">Поставщик: </t>
    </r>
    <r>
      <rPr>
        <b/>
        <sz val="14"/>
        <rFont val="Arial"/>
        <family val="2"/>
        <charset val="204"/>
      </rPr>
      <t>ПТК "Модус"</t>
    </r>
  </si>
  <si>
    <r>
      <t xml:space="preserve">Период расчёта: </t>
    </r>
    <r>
      <rPr>
        <b/>
        <sz val="14"/>
        <rFont val="Arial"/>
        <family val="2"/>
        <charset val="204"/>
      </rPr>
      <t>Полугодие</t>
    </r>
  </si>
  <si>
    <r>
      <t xml:space="preserve">Тварный запас на: </t>
    </r>
    <r>
      <rPr>
        <b/>
        <sz val="14"/>
        <rFont val="Arial"/>
        <family val="2"/>
        <charset val="204"/>
      </rPr>
      <t>3 месяца</t>
    </r>
  </si>
  <si>
    <t>Артикул</t>
  </si>
  <si>
    <t>№</t>
  </si>
  <si>
    <t>Артикул поставщика</t>
  </si>
  <si>
    <t>Наименование товара</t>
  </si>
  <si>
    <t>Ед. изм.</t>
  </si>
  <si>
    <t>Расход за период</t>
  </si>
  <si>
    <t>Средний расход в месяц</t>
  </si>
  <si>
    <t>Статастика</t>
  </si>
  <si>
    <t>Остаток по всем складам</t>
  </si>
  <si>
    <t>Расчетное количество заказа</t>
  </si>
  <si>
    <t>Кол-во в упаковке</t>
  </si>
  <si>
    <t>В ед. хранения</t>
  </si>
  <si>
    <t>В упаковках</t>
  </si>
  <si>
    <t>4.108</t>
  </si>
  <si>
    <t>100.11-1</t>
  </si>
  <si>
    <t>100.11-1 Хвост павлина Бело-зелёный  37 см  (уп 20 шт)</t>
  </si>
  <si>
    <t>шт</t>
  </si>
  <si>
    <t>4.64</t>
  </si>
  <si>
    <t>100.16</t>
  </si>
  <si>
    <t>100.16 Лист петрушки 44 см (уп 20 шт)</t>
  </si>
  <si>
    <t>251.10</t>
  </si>
  <si>
    <t>300.11</t>
  </si>
  <si>
    <t>300.11 Ситец отбеленный  (ширина 80 см., длина 100 м., пл. 60 г/м)</t>
  </si>
  <si>
    <t>м</t>
  </si>
  <si>
    <t>253.31</t>
  </si>
  <si>
    <t>9079 (25)</t>
  </si>
  <si>
    <t>9079 (25) Чулки (уп 10 пар)</t>
  </si>
  <si>
    <t>пар</t>
  </si>
  <si>
    <t>261.26</t>
  </si>
  <si>
    <t>9097-140</t>
  </si>
  <si>
    <t>9097-140 Свеча церковная парафиновая, d4,7 (уп 2 кг / 700±5 шт)</t>
  </si>
  <si>
    <t>кг</t>
  </si>
  <si>
    <t>В этих столбцах идет округление до целого значения вверх</t>
  </si>
  <si>
    <t>253.152</t>
  </si>
  <si>
    <t>100.155-45</t>
  </si>
  <si>
    <t>100.155-45 Туфли мужские чёрные (классика, 45р-р)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</si>
</sst>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2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vertical="top"/>
    </xf>
    <xf numFmtId="0" fontId="3" fillId="0" borderId="0" xfId="0" applyFont="1"/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righ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top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0" borderId="9" xfId="0" applyNumberFormat="1" applyFont="1" applyBorder="1" applyAlignment="1">
      <alignment vertical="top" wrapText="1"/>
    </xf>
    <xf numFmtId="0" fontId="3" fillId="0" borderId="6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0" borderId="7" xfId="0" applyNumberFormat="1" applyFont="1" applyBorder="1" applyAlignment="1">
      <alignment horizontal="right" vertical="top"/>
    </xf>
    <xf numFmtId="49" fontId="3" fillId="0" borderId="1" xfId="0" applyNumberFormat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top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10" xfId="0" applyNumberFormat="1" applyFont="1" applyBorder="1" applyAlignment="1">
      <alignment vertical="top" wrapText="1"/>
    </xf>
    <xf numFmtId="0" fontId="3" fillId="0" borderId="11" xfId="0" applyNumberFormat="1" applyFont="1" applyBorder="1" applyAlignment="1">
      <alignment vertical="top" wrapText="1"/>
    </xf>
    <xf numFmtId="0" fontId="3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4ECC5"/>
      <rgbColor rgb="00CCFFFF"/>
      <rgbColor rgb="00B22222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400049</xdr:colOff>
      <xdr:row>14</xdr:row>
      <xdr:rowOff>76201</xdr:rowOff>
    </xdr:from>
    <xdr:to>
      <xdr:col>7</xdr:col>
      <xdr:colOff>409574</xdr:colOff>
      <xdr:row>15</xdr:row>
      <xdr:rowOff>104776</xdr:rowOff>
    </xdr:to>
    <xdr:cxnSp macro="">
      <xdr:nvCxnSpPr>
        <xdr:cNvPr id="3" name="Прямая со стрелкой 2"/>
        <xdr:cNvCxnSpPr/>
      </xdr:nvCxnSpPr>
      <xdr:spPr>
        <a:xfrm rot="5400000" flipH="1" flipV="1">
          <a:off x="7796212" y="2995613"/>
          <a:ext cx="1714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14</xdr:row>
      <xdr:rowOff>76200</xdr:rowOff>
    </xdr:from>
    <xdr:to>
      <xdr:col>9</xdr:col>
      <xdr:colOff>409575</xdr:colOff>
      <xdr:row>15</xdr:row>
      <xdr:rowOff>104775</xdr:rowOff>
    </xdr:to>
    <xdr:cxnSp macro="">
      <xdr:nvCxnSpPr>
        <xdr:cNvPr id="5" name="Прямая со стрелкой 4"/>
        <xdr:cNvCxnSpPr/>
      </xdr:nvCxnSpPr>
      <xdr:spPr>
        <a:xfrm flipV="1">
          <a:off x="7924800" y="2914650"/>
          <a:ext cx="1247775" cy="171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561975</xdr:colOff>
      <xdr:row>14</xdr:row>
      <xdr:rowOff>76200</xdr:rowOff>
    </xdr:from>
    <xdr:to>
      <xdr:col>10</xdr:col>
      <xdr:colOff>561975</xdr:colOff>
      <xdr:row>16</xdr:row>
      <xdr:rowOff>0</xdr:rowOff>
    </xdr:to>
    <xdr:cxnSp macro="">
      <xdr:nvCxnSpPr>
        <xdr:cNvPr id="7" name="Прямая со стрелкой 6"/>
        <xdr:cNvCxnSpPr/>
      </xdr:nvCxnSpPr>
      <xdr:spPr>
        <a:xfrm flipV="1">
          <a:off x="8039100" y="2914650"/>
          <a:ext cx="2076450" cy="209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K17"/>
  <sheetViews>
    <sheetView tabSelected="1" workbookViewId="0">
      <selection activeCell="I13" sqref="I13"/>
    </sheetView>
  </sheetViews>
  <sheetFormatPr defaultColWidth="10.6640625" defaultRowHeight="11.25"/>
  <cols>
    <col min="1" max="1" width="4.83203125" style="1" customWidth="1"/>
    <col min="2" max="2" width="14.1640625" style="1" customWidth="1"/>
    <col min="3" max="3" width="13.5" style="1" customWidth="1"/>
    <col min="4" max="4" width="71.6640625" style="1" customWidth="1"/>
    <col min="5" max="5" width="8.33203125" style="20" customWidth="1"/>
    <col min="6" max="6" width="7" style="20" customWidth="1"/>
    <col min="7" max="7" width="11.33203125" style="1" customWidth="1"/>
    <col min="8" max="8" width="12" style="1" customWidth="1"/>
    <col min="9" max="9" width="10.5" style="1" customWidth="1"/>
    <col min="10" max="10" width="13.83203125" style="1" customWidth="1"/>
    <col min="11" max="11" width="15" style="3" bestFit="1" customWidth="1"/>
  </cols>
  <sheetData>
    <row r="1" spans="1:11" ht="24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1" customFormat="1" ht="9.9499999999999993" customHeight="1">
      <c r="E2" s="20"/>
      <c r="F2" s="20"/>
      <c r="K2" s="3"/>
    </row>
    <row r="3" spans="1:11" ht="18">
      <c r="A3" s="7" t="s">
        <v>2</v>
      </c>
      <c r="C3" s="5"/>
      <c r="D3" s="5"/>
      <c r="E3" s="21"/>
      <c r="F3" s="22"/>
      <c r="G3" s="2"/>
      <c r="H3" s="2"/>
      <c r="K3" s="8" t="s">
        <v>1</v>
      </c>
    </row>
    <row r="4" spans="1:11" ht="6.95" customHeight="1">
      <c r="A4" s="5"/>
      <c r="B4" s="5"/>
      <c r="C4" s="5"/>
      <c r="D4" s="5"/>
      <c r="E4" s="22"/>
      <c r="F4" s="22"/>
      <c r="G4" s="2"/>
    </row>
    <row r="5" spans="1:11" ht="18">
      <c r="A5" s="5" t="s">
        <v>3</v>
      </c>
      <c r="B5" s="5"/>
      <c r="C5" s="5"/>
      <c r="D5" s="5"/>
      <c r="E5" s="22"/>
      <c r="F5" s="22"/>
      <c r="G5" s="2"/>
      <c r="K5" s="8" t="s">
        <v>4</v>
      </c>
    </row>
    <row r="6" spans="1:11" s="1" customFormat="1" ht="6.95" customHeight="1" thickBot="1">
      <c r="E6" s="20"/>
      <c r="F6" s="20"/>
      <c r="K6" s="3"/>
    </row>
    <row r="7" spans="1:11" s="4" customFormat="1" ht="37.5" customHeight="1">
      <c r="A7" s="33" t="s">
        <v>6</v>
      </c>
      <c r="B7" s="29" t="s">
        <v>7</v>
      </c>
      <c r="C7" s="26" t="s">
        <v>5</v>
      </c>
      <c r="D7" s="26" t="s">
        <v>8</v>
      </c>
      <c r="E7" s="29" t="s">
        <v>15</v>
      </c>
      <c r="F7" s="26" t="s">
        <v>9</v>
      </c>
      <c r="G7" s="26" t="s">
        <v>12</v>
      </c>
      <c r="H7" s="26"/>
      <c r="I7" s="26"/>
      <c r="J7" s="26" t="s">
        <v>14</v>
      </c>
      <c r="K7" s="27"/>
    </row>
    <row r="8" spans="1:11" s="6" customFormat="1" ht="38.25">
      <c r="A8" s="34"/>
      <c r="B8" s="32"/>
      <c r="C8" s="32"/>
      <c r="D8" s="31"/>
      <c r="E8" s="30"/>
      <c r="F8" s="31"/>
      <c r="G8" s="9" t="s">
        <v>10</v>
      </c>
      <c r="H8" s="9" t="s">
        <v>11</v>
      </c>
      <c r="I8" s="9" t="s">
        <v>13</v>
      </c>
      <c r="J8" s="9" t="s">
        <v>16</v>
      </c>
      <c r="K8" s="11" t="s">
        <v>17</v>
      </c>
    </row>
    <row r="9" spans="1:11" s="6" customFormat="1" ht="12.75" customHeight="1">
      <c r="A9" s="12">
        <v>1</v>
      </c>
      <c r="B9" s="10" t="s">
        <v>18</v>
      </c>
      <c r="C9" s="10" t="s">
        <v>19</v>
      </c>
      <c r="D9" s="10" t="s">
        <v>20</v>
      </c>
      <c r="E9" s="23">
        <v>20</v>
      </c>
      <c r="F9" s="23" t="s">
        <v>21</v>
      </c>
      <c r="G9" s="10">
        <v>1260</v>
      </c>
      <c r="H9" s="10">
        <f>IF(G9&gt;0,ROUNDUP(G9/6,0),0)</f>
        <v>210</v>
      </c>
      <c r="I9" s="10">
        <v>700</v>
      </c>
      <c r="J9" s="15">
        <f>IF(ROUNDUP(H9*3-I9,0)&gt;0,ROUNDUP(H9*3-I9,0),0)</f>
        <v>0</v>
      </c>
      <c r="K9" s="16">
        <f>IF(J9&gt;0,ROUNDUP(J9/E9,0),0)</f>
        <v>0</v>
      </c>
    </row>
    <row r="10" spans="1:11" s="6" customFormat="1" ht="12.75">
      <c r="A10" s="12">
        <v>2</v>
      </c>
      <c r="B10" s="19" t="s">
        <v>22</v>
      </c>
      <c r="C10" s="10" t="s">
        <v>23</v>
      </c>
      <c r="D10" s="10" t="s">
        <v>24</v>
      </c>
      <c r="E10" s="23">
        <v>20</v>
      </c>
      <c r="F10" s="23" t="s">
        <v>21</v>
      </c>
      <c r="G10" s="10">
        <v>8220</v>
      </c>
      <c r="H10" s="10">
        <f t="shared" ref="H10:H14" si="0">IF(G10&gt;0,ROUNDUP(G10/6,0),0)</f>
        <v>1370</v>
      </c>
      <c r="I10" s="10">
        <v>220</v>
      </c>
      <c r="J10" s="15">
        <f t="shared" ref="J10:J14" si="1">IF(ROUNDUP(H10*3-I10,0)&gt;0,ROUNDUP(H10*3-I10,0),0)</f>
        <v>3890</v>
      </c>
      <c r="K10" s="16">
        <f t="shared" ref="K10:K14" si="2">IF(J10&gt;0,ROUNDUP(J10/E10,0),0)</f>
        <v>195</v>
      </c>
    </row>
    <row r="11" spans="1:11" s="6" customFormat="1" ht="12.75">
      <c r="A11" s="12">
        <v>3</v>
      </c>
      <c r="B11" s="10" t="s">
        <v>25</v>
      </c>
      <c r="C11" s="10" t="s">
        <v>26</v>
      </c>
      <c r="D11" s="10" t="s">
        <v>27</v>
      </c>
      <c r="E11" s="23">
        <v>100</v>
      </c>
      <c r="F11" s="23" t="s">
        <v>28</v>
      </c>
      <c r="G11" s="10">
        <v>1500</v>
      </c>
      <c r="H11" s="10">
        <f t="shared" si="0"/>
        <v>250</v>
      </c>
      <c r="I11" s="10">
        <v>100</v>
      </c>
      <c r="J11" s="15">
        <f t="shared" si="1"/>
        <v>650</v>
      </c>
      <c r="K11" s="16">
        <f t="shared" si="2"/>
        <v>7</v>
      </c>
    </row>
    <row r="12" spans="1:11" s="6" customFormat="1" ht="12.75">
      <c r="A12" s="12">
        <v>4</v>
      </c>
      <c r="B12" s="10" t="s">
        <v>29</v>
      </c>
      <c r="C12" s="10" t="s">
        <v>30</v>
      </c>
      <c r="D12" s="10" t="s">
        <v>31</v>
      </c>
      <c r="E12" s="23">
        <v>10</v>
      </c>
      <c r="F12" s="23" t="s">
        <v>32</v>
      </c>
      <c r="G12" s="10">
        <v>612</v>
      </c>
      <c r="H12" s="10">
        <f t="shared" si="0"/>
        <v>102</v>
      </c>
      <c r="I12" s="10">
        <v>38</v>
      </c>
      <c r="J12" s="15">
        <f t="shared" si="1"/>
        <v>268</v>
      </c>
      <c r="K12" s="16">
        <f t="shared" si="2"/>
        <v>27</v>
      </c>
    </row>
    <row r="13" spans="1:11" s="6" customFormat="1" ht="12.75">
      <c r="A13" s="35">
        <v>5</v>
      </c>
      <c r="B13" s="36" t="s">
        <v>38</v>
      </c>
      <c r="C13" s="36" t="s">
        <v>39</v>
      </c>
      <c r="D13" s="36" t="s">
        <v>40</v>
      </c>
      <c r="E13" s="37">
        <v>1</v>
      </c>
      <c r="F13" s="37" t="s">
        <v>32</v>
      </c>
      <c r="G13" s="36">
        <v>0</v>
      </c>
      <c r="H13" s="10">
        <f t="shared" si="0"/>
        <v>0</v>
      </c>
      <c r="I13" s="36">
        <v>2</v>
      </c>
      <c r="J13" s="15">
        <f t="shared" ref="J13" si="3">IF(ROUNDUP(H13*3-I13,0)&gt;0,ROUNDUP(H13*3-I13,0),0)</f>
        <v>0</v>
      </c>
      <c r="K13" s="16">
        <f t="shared" ref="K13" si="4">IF(J13&gt;0,ROUNDUP(J13/E13,0),0)</f>
        <v>0</v>
      </c>
    </row>
    <row r="14" spans="1:11" s="6" customFormat="1" ht="13.5" thickBot="1">
      <c r="A14" s="13">
        <v>6</v>
      </c>
      <c r="B14" s="14" t="s">
        <v>33</v>
      </c>
      <c r="C14" s="14" t="s">
        <v>34</v>
      </c>
      <c r="D14" s="14" t="s">
        <v>35</v>
      </c>
      <c r="E14" s="24">
        <v>2</v>
      </c>
      <c r="F14" s="24" t="s">
        <v>36</v>
      </c>
      <c r="G14" s="14">
        <v>22</v>
      </c>
      <c r="H14" s="14">
        <f t="shared" si="0"/>
        <v>4</v>
      </c>
      <c r="I14" s="14">
        <v>4</v>
      </c>
      <c r="J14" s="17">
        <f t="shared" si="1"/>
        <v>8</v>
      </c>
      <c r="K14" s="18">
        <f t="shared" si="2"/>
        <v>4</v>
      </c>
    </row>
    <row r="17" spans="8:8" ht="20.25">
      <c r="H17" s="25" t="s">
        <v>37</v>
      </c>
    </row>
  </sheetData>
  <mergeCells count="9">
    <mergeCell ref="J7:K7"/>
    <mergeCell ref="A1:K1"/>
    <mergeCell ref="E7:E8"/>
    <mergeCell ref="D7:D8"/>
    <mergeCell ref="C7:C8"/>
    <mergeCell ref="B7:B8"/>
    <mergeCell ref="A7:A8"/>
    <mergeCell ref="F7:F8"/>
    <mergeCell ref="G7:I7"/>
  </mergeCells>
  <pageMargins left="0.39370078740157483" right="0.39370078740157483" top="0.39370078740157483" bottom="0.39370078740157483" header="0.39370078740157483" footer="0.39370078740157483"/>
  <pageSetup paperSize="9" scale="91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Admin</cp:lastModifiedBy>
  <cp:revision>1</cp:revision>
  <cp:lastPrinted>2021-09-17T04:43:26Z</cp:lastPrinted>
  <dcterms:created xsi:type="dcterms:W3CDTF">2020-07-08T08:20:59Z</dcterms:created>
  <dcterms:modified xsi:type="dcterms:W3CDTF">2021-09-17T04:52:51Z</dcterms:modified>
</cp:coreProperties>
</file>