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try\Downloads\"/>
    </mc:Choice>
  </mc:AlternateContent>
  <xr:revisionPtr revIDLastSave="0" documentId="13_ncr:1_{DE59759C-BE8F-4426-98F6-256D50F13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20" i="1"/>
  <c r="K21" i="1"/>
  <c r="K22" i="1"/>
  <c r="K23" i="1"/>
  <c r="D73" i="1"/>
  <c r="E73" i="1" s="1"/>
  <c r="F73" i="1" s="1"/>
  <c r="G73" i="1" s="1"/>
  <c r="D72" i="1"/>
  <c r="E72" i="1" s="1"/>
  <c r="F72" i="1" s="1"/>
  <c r="G72" i="1" s="1"/>
  <c r="D71" i="1"/>
  <c r="E71" i="1" s="1"/>
  <c r="F71" i="1" s="1"/>
  <c r="G71" i="1" s="1"/>
  <c r="D70" i="1"/>
  <c r="E70" i="1" s="1"/>
  <c r="F70" i="1" s="1"/>
  <c r="G70" i="1" s="1"/>
  <c r="D69" i="1"/>
  <c r="E69" i="1" s="1"/>
  <c r="F69" i="1" s="1"/>
  <c r="G69" i="1" s="1"/>
  <c r="D68" i="1"/>
  <c r="E68" i="1" s="1"/>
  <c r="F68" i="1" s="1"/>
  <c r="G68" i="1" s="1"/>
  <c r="D67" i="1"/>
  <c r="E67" i="1" s="1"/>
  <c r="F67" i="1" s="1"/>
  <c r="G67" i="1" s="1"/>
  <c r="D66" i="1"/>
  <c r="E66" i="1" s="1"/>
  <c r="F66" i="1" s="1"/>
  <c r="G66" i="1" s="1"/>
  <c r="D65" i="1"/>
  <c r="E65" i="1" s="1"/>
  <c r="F65" i="1" s="1"/>
  <c r="G65" i="1" s="1"/>
  <c r="D64" i="1"/>
  <c r="E64" i="1" s="1"/>
  <c r="F64" i="1" s="1"/>
  <c r="G64" i="1" s="1"/>
  <c r="D62" i="1"/>
  <c r="E62" i="1" s="1"/>
  <c r="F62" i="1" s="1"/>
  <c r="G62" i="1" s="1"/>
  <c r="D61" i="1"/>
  <c r="E61" i="1" s="1"/>
  <c r="F61" i="1" s="1"/>
  <c r="G61" i="1" s="1"/>
  <c r="D60" i="1"/>
  <c r="E60" i="1" s="1"/>
  <c r="F60" i="1" s="1"/>
  <c r="G60" i="1" s="1"/>
  <c r="D59" i="1"/>
  <c r="E59" i="1" s="1"/>
  <c r="F59" i="1" s="1"/>
  <c r="G59" i="1" s="1"/>
  <c r="D58" i="1"/>
  <c r="E58" i="1" s="1"/>
  <c r="F58" i="1" s="1"/>
  <c r="G58" i="1" s="1"/>
  <c r="D57" i="1"/>
  <c r="E57" i="1" s="1"/>
  <c r="F57" i="1" s="1"/>
  <c r="G57" i="1" s="1"/>
  <c r="D56" i="1"/>
  <c r="E56" i="1" s="1"/>
  <c r="F56" i="1" s="1"/>
  <c r="G56" i="1" s="1"/>
  <c r="D55" i="1"/>
  <c r="E55" i="1" s="1"/>
  <c r="F55" i="1" s="1"/>
  <c r="G55" i="1" s="1"/>
  <c r="D54" i="1"/>
  <c r="E54" i="1" s="1"/>
  <c r="F54" i="1" s="1"/>
  <c r="G54" i="1" s="1"/>
  <c r="D53" i="1"/>
  <c r="E53" i="1" s="1"/>
  <c r="F53" i="1" s="1"/>
  <c r="G53" i="1" s="1"/>
  <c r="D48" i="1"/>
  <c r="E48" i="1" s="1"/>
  <c r="F48" i="1" s="1"/>
  <c r="G48" i="1" s="1"/>
  <c r="D47" i="1"/>
  <c r="E47" i="1" s="1"/>
  <c r="F47" i="1" s="1"/>
  <c r="G47" i="1" s="1"/>
  <c r="D46" i="1"/>
  <c r="E46" i="1" s="1"/>
  <c r="F46" i="1" s="1"/>
  <c r="G46" i="1" s="1"/>
  <c r="D45" i="1"/>
  <c r="E45" i="1" s="1"/>
  <c r="F45" i="1" s="1"/>
  <c r="G45" i="1" s="1"/>
  <c r="D44" i="1"/>
  <c r="E44" i="1" s="1"/>
  <c r="F44" i="1" s="1"/>
  <c r="G44" i="1" s="1"/>
  <c r="D43" i="1"/>
  <c r="E43" i="1" s="1"/>
  <c r="F43" i="1" s="1"/>
  <c r="G43" i="1" s="1"/>
  <c r="D42" i="1"/>
  <c r="E42" i="1" s="1"/>
  <c r="F42" i="1" s="1"/>
  <c r="G42" i="1" s="1"/>
  <c r="D41" i="1"/>
  <c r="E41" i="1" s="1"/>
  <c r="F41" i="1" s="1"/>
  <c r="G41" i="1" s="1"/>
  <c r="D40" i="1"/>
  <c r="E40" i="1" s="1"/>
  <c r="F40" i="1" s="1"/>
  <c r="G40" i="1" s="1"/>
  <c r="D39" i="1"/>
  <c r="E39" i="1" s="1"/>
  <c r="F39" i="1" s="1"/>
  <c r="G39" i="1" s="1"/>
  <c r="D38" i="1"/>
  <c r="E38" i="1" s="1"/>
  <c r="F38" i="1" s="1"/>
  <c r="G38" i="1" s="1"/>
  <c r="D37" i="1"/>
  <c r="E37" i="1" s="1"/>
  <c r="F37" i="1" s="1"/>
  <c r="G37" i="1" s="1"/>
  <c r="D36" i="1"/>
  <c r="E36" i="1" s="1"/>
  <c r="F36" i="1" s="1"/>
  <c r="G36" i="1" s="1"/>
  <c r="D35" i="1"/>
  <c r="E35" i="1" s="1"/>
  <c r="F35" i="1" s="1"/>
  <c r="G35" i="1" s="1"/>
  <c r="D34" i="1"/>
  <c r="E34" i="1" s="1"/>
  <c r="F34" i="1" s="1"/>
  <c r="G34" i="1" s="1"/>
  <c r="D33" i="1"/>
  <c r="E33" i="1" s="1"/>
  <c r="F33" i="1" s="1"/>
  <c r="G33" i="1" s="1"/>
  <c r="D32" i="1"/>
  <c r="E32" i="1" s="1"/>
  <c r="F32" i="1" s="1"/>
  <c r="G32" i="1" s="1"/>
  <c r="D31" i="1"/>
  <c r="E31" i="1" s="1"/>
  <c r="F31" i="1" s="1"/>
  <c r="G31" i="1" s="1"/>
  <c r="D30" i="1"/>
  <c r="E30" i="1" s="1"/>
  <c r="F30" i="1" s="1"/>
  <c r="G30" i="1" s="1"/>
  <c r="D29" i="1"/>
  <c r="E29" i="1" s="1"/>
  <c r="F29" i="1" s="1"/>
  <c r="G29" i="1" s="1"/>
  <c r="D24" i="1"/>
  <c r="E24" i="1" s="1"/>
  <c r="F24" i="1" s="1"/>
  <c r="G24" i="1" s="1"/>
  <c r="D22" i="1"/>
  <c r="E22" i="1" s="1"/>
  <c r="F22" i="1" s="1"/>
  <c r="G22" i="1" s="1"/>
  <c r="D20" i="1"/>
  <c r="E20" i="1" s="1"/>
  <c r="F20" i="1" s="1"/>
  <c r="G20" i="1" s="1"/>
  <c r="D19" i="1"/>
  <c r="E19" i="1" s="1"/>
  <c r="F19" i="1" s="1"/>
  <c r="G19" i="1" s="1"/>
  <c r="D18" i="1"/>
  <c r="E18" i="1" s="1"/>
  <c r="F18" i="1" s="1"/>
  <c r="G18" i="1" s="1"/>
  <c r="D17" i="1"/>
  <c r="E17" i="1" s="1"/>
  <c r="F17" i="1" s="1"/>
  <c r="G17" i="1" s="1"/>
  <c r="D16" i="1"/>
  <c r="E16" i="1" s="1"/>
  <c r="F16" i="1" s="1"/>
  <c r="G16" i="1" s="1"/>
  <c r="D15" i="1"/>
  <c r="E15" i="1" s="1"/>
  <c r="F15" i="1" s="1"/>
  <c r="G15" i="1" s="1"/>
  <c r="D14" i="1"/>
  <c r="E14" i="1" s="1"/>
  <c r="F14" i="1" s="1"/>
  <c r="G14" i="1" s="1"/>
  <c r="D13" i="1"/>
  <c r="E13" i="1" s="1"/>
  <c r="F13" i="1" s="1"/>
  <c r="G13" i="1" s="1"/>
  <c r="D12" i="1"/>
  <c r="E12" i="1" s="1"/>
  <c r="F12" i="1" s="1"/>
  <c r="G12" i="1" s="1"/>
  <c r="D11" i="1"/>
  <c r="E11" i="1" s="1"/>
  <c r="F11" i="1" s="1"/>
  <c r="G11" i="1" s="1"/>
  <c r="D10" i="1"/>
  <c r="E10" i="1" s="1"/>
  <c r="F10" i="1" s="1"/>
  <c r="G10" i="1" s="1"/>
  <c r="D9" i="1"/>
  <c r="E9" i="1" s="1"/>
  <c r="F9" i="1" s="1"/>
  <c r="G9" i="1" s="1"/>
  <c r="D7" i="1"/>
  <c r="E7" i="1" s="1"/>
  <c r="F7" i="1" s="1"/>
  <c r="G7" i="1" s="1"/>
  <c r="D6" i="1"/>
  <c r="E6" i="1" s="1"/>
  <c r="F6" i="1" s="1"/>
  <c r="G6" i="1" s="1"/>
  <c r="D5" i="1"/>
  <c r="E5" i="1" s="1"/>
  <c r="F5" i="1" s="1"/>
  <c r="G5" i="1" s="1"/>
  <c r="J66" i="1" l="1"/>
  <c r="K66" i="1" s="1"/>
  <c r="H66" i="1"/>
  <c r="I66" i="1" s="1"/>
  <c r="J68" i="1"/>
  <c r="K68" i="1" s="1"/>
  <c r="H68" i="1"/>
  <c r="I68" i="1" s="1"/>
  <c r="J70" i="1"/>
  <c r="K70" i="1" s="1"/>
  <c r="H70" i="1"/>
  <c r="I70" i="1" s="1"/>
  <c r="H65" i="1"/>
  <c r="I65" i="1" s="1"/>
  <c r="J65" i="1"/>
  <c r="K65" i="1" s="1"/>
  <c r="J67" i="1"/>
  <c r="K67" i="1" s="1"/>
  <c r="H67" i="1"/>
  <c r="I67" i="1" s="1"/>
  <c r="J69" i="1"/>
  <c r="K69" i="1" s="1"/>
  <c r="H69" i="1"/>
  <c r="I69" i="1" s="1"/>
  <c r="J71" i="1"/>
  <c r="K71" i="1" s="1"/>
  <c r="H71" i="1"/>
  <c r="I71" i="1" s="1"/>
  <c r="J73" i="1"/>
  <c r="K73" i="1" s="1"/>
  <c r="H73" i="1"/>
  <c r="I73" i="1" s="1"/>
  <c r="H64" i="1"/>
  <c r="I64" i="1" s="1"/>
  <c r="J64" i="1"/>
  <c r="K64" i="1" s="1"/>
  <c r="J72" i="1"/>
  <c r="K72" i="1" s="1"/>
  <c r="H72" i="1"/>
  <c r="I72" i="1" s="1"/>
  <c r="J5" i="1"/>
  <c r="H5" i="1"/>
  <c r="I5" i="1" s="1"/>
  <c r="J10" i="1"/>
  <c r="K10" i="1" s="1"/>
  <c r="H10" i="1"/>
  <c r="I10" i="1" s="1"/>
  <c r="J13" i="1"/>
  <c r="K13" i="1" s="1"/>
  <c r="H13" i="1"/>
  <c r="I13" i="1" s="1"/>
  <c r="H17" i="1"/>
  <c r="I17" i="1" s="1"/>
  <c r="J17" i="1"/>
  <c r="K17" i="1" s="1"/>
  <c r="H22" i="1"/>
  <c r="I22" i="1" s="1"/>
  <c r="J31" i="1"/>
  <c r="K31" i="1" s="1"/>
  <c r="H31" i="1"/>
  <c r="I31" i="1" s="1"/>
  <c r="J6" i="1"/>
  <c r="K6" i="1" s="1"/>
  <c r="H6" i="1"/>
  <c r="I6" i="1" s="1"/>
  <c r="H7" i="1"/>
  <c r="I7" i="1" s="1"/>
  <c r="J11" i="1"/>
  <c r="K11" i="1" s="1"/>
  <c r="H11" i="1"/>
  <c r="I11" i="1" s="1"/>
  <c r="J12" i="1"/>
  <c r="K12" i="1" s="1"/>
  <c r="H12" i="1"/>
  <c r="I12" i="1" s="1"/>
  <c r="H15" i="1"/>
  <c r="I15" i="1" s="1"/>
  <c r="J15" i="1"/>
  <c r="K15" i="1" s="1"/>
  <c r="J16" i="1"/>
  <c r="K16" i="1" s="1"/>
  <c r="H16" i="1"/>
  <c r="I16" i="1" s="1"/>
  <c r="H19" i="1"/>
  <c r="I19" i="1" s="1"/>
  <c r="J19" i="1"/>
  <c r="K19" i="1" s="1"/>
  <c r="H20" i="1"/>
  <c r="I20" i="1" s="1"/>
  <c r="J29" i="1"/>
  <c r="H29" i="1"/>
  <c r="I29" i="1" s="1"/>
  <c r="J30" i="1"/>
  <c r="K30" i="1" s="1"/>
  <c r="H30" i="1"/>
  <c r="I30" i="1" s="1"/>
  <c r="J33" i="1"/>
  <c r="K33" i="1" s="1"/>
  <c r="H33" i="1"/>
  <c r="I33" i="1" s="1"/>
  <c r="J34" i="1"/>
  <c r="K34" i="1" s="1"/>
  <c r="H34" i="1"/>
  <c r="I34" i="1" s="1"/>
  <c r="J37" i="1"/>
  <c r="K37" i="1" s="1"/>
  <c r="H37" i="1"/>
  <c r="I37" i="1" s="1"/>
  <c r="J38" i="1"/>
  <c r="K38" i="1" s="1"/>
  <c r="H38" i="1"/>
  <c r="I38" i="1" s="1"/>
  <c r="J41" i="1"/>
  <c r="K41" i="1" s="1"/>
  <c r="H41" i="1"/>
  <c r="I41" i="1" s="1"/>
  <c r="J42" i="1"/>
  <c r="K42" i="1" s="1"/>
  <c r="H42" i="1"/>
  <c r="I42" i="1" s="1"/>
  <c r="J45" i="1"/>
  <c r="K45" i="1" s="1"/>
  <c r="H45" i="1"/>
  <c r="I45" i="1" s="1"/>
  <c r="J46" i="1"/>
  <c r="K46" i="1" s="1"/>
  <c r="H46" i="1"/>
  <c r="I46" i="1" s="1"/>
  <c r="J53" i="1"/>
  <c r="H53" i="1"/>
  <c r="I53" i="1" s="1"/>
  <c r="J54" i="1"/>
  <c r="K54" i="1" s="1"/>
  <c r="H54" i="1"/>
  <c r="I54" i="1" s="1"/>
  <c r="J57" i="1"/>
  <c r="K57" i="1" s="1"/>
  <c r="H57" i="1"/>
  <c r="I57" i="1" s="1"/>
  <c r="J58" i="1"/>
  <c r="K58" i="1" s="1"/>
  <c r="H58" i="1"/>
  <c r="I58" i="1" s="1"/>
  <c r="J61" i="1"/>
  <c r="K61" i="1" s="1"/>
  <c r="H61" i="1"/>
  <c r="I61" i="1" s="1"/>
  <c r="J62" i="1"/>
  <c r="K62" i="1" s="1"/>
  <c r="H62" i="1"/>
  <c r="I62" i="1" s="1"/>
  <c r="J9" i="1"/>
  <c r="K9" i="1" s="1"/>
  <c r="H9" i="1"/>
  <c r="I9" i="1" s="1"/>
  <c r="J14" i="1"/>
  <c r="K14" i="1" s="1"/>
  <c r="H14" i="1"/>
  <c r="I14" i="1" s="1"/>
  <c r="J18" i="1"/>
  <c r="K18" i="1" s="1"/>
  <c r="H18" i="1"/>
  <c r="I18" i="1" s="1"/>
  <c r="J24" i="1"/>
  <c r="K24" i="1" s="1"/>
  <c r="H24" i="1"/>
  <c r="I24" i="1" s="1"/>
  <c r="J32" i="1"/>
  <c r="K32" i="1" s="1"/>
  <c r="H32" i="1"/>
  <c r="I32" i="1" s="1"/>
  <c r="J35" i="1"/>
  <c r="K35" i="1" s="1"/>
  <c r="H35" i="1"/>
  <c r="I35" i="1" s="1"/>
  <c r="J36" i="1"/>
  <c r="K36" i="1" s="1"/>
  <c r="H36" i="1"/>
  <c r="I36" i="1" s="1"/>
  <c r="J39" i="1"/>
  <c r="K39" i="1" s="1"/>
  <c r="H39" i="1"/>
  <c r="I39" i="1" s="1"/>
  <c r="J40" i="1"/>
  <c r="K40" i="1" s="1"/>
  <c r="H40" i="1"/>
  <c r="I40" i="1" s="1"/>
  <c r="J43" i="1"/>
  <c r="K43" i="1" s="1"/>
  <c r="H43" i="1"/>
  <c r="I43" i="1" s="1"/>
  <c r="J44" i="1"/>
  <c r="K44" i="1" s="1"/>
  <c r="H44" i="1"/>
  <c r="I44" i="1" s="1"/>
  <c r="J47" i="1"/>
  <c r="K47" i="1" s="1"/>
  <c r="H47" i="1"/>
  <c r="I47" i="1" s="1"/>
  <c r="J48" i="1"/>
  <c r="K48" i="1" s="1"/>
  <c r="H48" i="1"/>
  <c r="I48" i="1" s="1"/>
  <c r="J55" i="1"/>
  <c r="K55" i="1" s="1"/>
  <c r="H55" i="1"/>
  <c r="I55" i="1" s="1"/>
  <c r="J56" i="1"/>
  <c r="K56" i="1" s="1"/>
  <c r="H56" i="1"/>
  <c r="I56" i="1" s="1"/>
  <c r="J59" i="1"/>
  <c r="K59" i="1" s="1"/>
  <c r="H59" i="1"/>
  <c r="I59" i="1" s="1"/>
  <c r="J60" i="1"/>
  <c r="K60" i="1" s="1"/>
  <c r="H60" i="1"/>
  <c r="I60" i="1" s="1"/>
  <c r="J49" i="1" l="1"/>
  <c r="K29" i="1"/>
  <c r="J25" i="1"/>
  <c r="K5" i="1"/>
  <c r="K53" i="1"/>
  <c r="J63" i="1"/>
</calcChain>
</file>

<file path=xl/sharedStrings.xml><?xml version="1.0" encoding="utf-8"?>
<sst xmlns="http://schemas.openxmlformats.org/spreadsheetml/2006/main" count="52" uniqueCount="20">
  <si>
    <t>план</t>
  </si>
  <si>
    <t>факт</t>
  </si>
  <si>
    <t>Цвет</t>
  </si>
  <si>
    <t>Число страз по техкарте</t>
  </si>
  <si>
    <t>х1,2</t>
  </si>
  <si>
    <t>Расчет грамм</t>
  </si>
  <si>
    <t>Граммы</t>
  </si>
  <si>
    <t>вес</t>
  </si>
  <si>
    <t>общ.вес</t>
  </si>
  <si>
    <t>Аж-1530</t>
  </si>
  <si>
    <t>1 (3 ленты)</t>
  </si>
  <si>
    <t>Комплект палочка и блюдце (д/круглых страз)</t>
  </si>
  <si>
    <t>Пакет БОПП 300х300+30 30 мкм</t>
  </si>
  <si>
    <t>2 (3 ленты)</t>
  </si>
  <si>
    <t>3 (3 ленты)</t>
  </si>
  <si>
    <t>Ленты делятся на количество максимума 20 и 24</t>
  </si>
  <si>
    <t>План 100 сколько штук необходимо для печати</t>
  </si>
  <si>
    <t>Вес одной</t>
  </si>
  <si>
    <t>Вес партии</t>
  </si>
  <si>
    <t>Обязательно делить на три листа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</si>
</sst>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000000"/>
      <name val="Arial"/>
      <family val="2"/>
      <charset val="204"/>
    </font>
    <font>
      <sz val="16"/>
      <color rgb="FF000000"/>
      <name val="Courier New"/>
      <family val="3"/>
      <charset val="204"/>
    </font>
    <font>
      <sz val="16"/>
      <color theme="1"/>
      <name val="Courier New"/>
      <family val="3"/>
      <charset val="204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6" fillId="0" borderId="1" xfId="0" applyFont="1" applyFill="1" applyBorder="1"/>
    <xf numFmtId="164" fontId="6" fillId="0" borderId="1" xfId="0" applyNumberFormat="1" applyFont="1" applyFill="1" applyBorder="1"/>
    <xf numFmtId="164" fontId="3" fillId="0" borderId="1" xfId="0" applyNumberFormat="1" applyFont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8" fillId="0" borderId="1" xfId="0" applyFont="1" applyBorder="1"/>
    <xf numFmtId="0" fontId="7" fillId="0" borderId="1" xfId="0" applyFont="1" applyBorder="1"/>
    <xf numFmtId="164" fontId="9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/>
    <xf numFmtId="12" fontId="8" fillId="0" borderId="1" xfId="0" applyNumberFormat="1" applyFont="1" applyBorder="1"/>
    <xf numFmtId="164" fontId="0" fillId="0" borderId="1" xfId="0" applyNumberFormat="1" applyFont="1" applyBorder="1"/>
    <xf numFmtId="0" fontId="2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center"/>
    </xf>
    <xf numFmtId="0" fontId="1" fillId="0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workbookViewId="0">
      <selection activeCell="L5" sqref="L5"/>
    </sheetView>
  </sheetViews>
  <sheetFormatPr defaultRowHeight="21" x14ac:dyDescent="0.35"/>
  <cols>
    <col min="1" max="1" width="8.85546875" style="1"/>
    <col min="2" max="2" width="36.5703125" style="1" customWidth="1"/>
    <col min="3" max="9" width="0" style="1" hidden="1" customWidth="1"/>
    <col min="10" max="10" width="18.42578125" style="1" customWidth="1"/>
    <col min="11" max="11" width="17.7109375" customWidth="1"/>
    <col min="12" max="12" width="47.140625" customWidth="1"/>
  </cols>
  <sheetData>
    <row r="1" spans="1:12" x14ac:dyDescent="0.35">
      <c r="J1" s="1" t="s">
        <v>17</v>
      </c>
      <c r="K1" t="s">
        <v>18</v>
      </c>
      <c r="L1" t="s">
        <v>19</v>
      </c>
    </row>
    <row r="2" spans="1:12" ht="23.25" x14ac:dyDescent="0.35">
      <c r="A2" s="8"/>
      <c r="B2" s="9" t="s">
        <v>9</v>
      </c>
      <c r="C2" s="8"/>
      <c r="D2" s="10"/>
      <c r="E2" s="11">
        <v>1463</v>
      </c>
      <c r="F2" s="8"/>
      <c r="G2" s="12" t="s">
        <v>0</v>
      </c>
      <c r="H2" s="12" t="s">
        <v>1</v>
      </c>
      <c r="I2" s="13"/>
      <c r="J2" s="12" t="s">
        <v>0</v>
      </c>
      <c r="K2" s="12" t="s">
        <v>1</v>
      </c>
      <c r="L2" s="24" t="s">
        <v>15</v>
      </c>
    </row>
    <row r="3" spans="1:12" ht="23.25" x14ac:dyDescent="0.35">
      <c r="A3" s="8"/>
      <c r="B3" s="14" t="s">
        <v>10</v>
      </c>
      <c r="C3" s="8"/>
      <c r="D3" s="8"/>
      <c r="E3" s="15"/>
      <c r="F3" s="8"/>
      <c r="G3" s="16">
        <v>100</v>
      </c>
      <c r="H3" s="8"/>
      <c r="I3" s="13"/>
      <c r="J3" s="16">
        <v>100</v>
      </c>
      <c r="K3" s="8"/>
      <c r="L3" t="s">
        <v>16</v>
      </c>
    </row>
    <row r="4" spans="1:12" ht="21.6" customHeight="1" x14ac:dyDescent="0.35">
      <c r="A4" s="8"/>
      <c r="B4" s="17" t="s">
        <v>2</v>
      </c>
      <c r="C4" s="18" t="s">
        <v>3</v>
      </c>
      <c r="D4" s="19" t="s">
        <v>4</v>
      </c>
      <c r="E4" s="20" t="s">
        <v>5</v>
      </c>
      <c r="F4" s="19" t="s">
        <v>6</v>
      </c>
      <c r="G4" s="19" t="s">
        <v>7</v>
      </c>
      <c r="H4" s="19" t="s">
        <v>8</v>
      </c>
      <c r="I4" s="13"/>
      <c r="J4" s="19" t="s">
        <v>7</v>
      </c>
      <c r="K4" s="19" t="s">
        <v>8</v>
      </c>
    </row>
    <row r="5" spans="1:12" x14ac:dyDescent="0.35">
      <c r="A5" s="13">
        <v>1</v>
      </c>
      <c r="B5" s="7">
        <v>300</v>
      </c>
      <c r="C5" s="21">
        <v>267</v>
      </c>
      <c r="D5" s="2">
        <f>C5*1.27</f>
        <v>339.09000000000003</v>
      </c>
      <c r="E5" s="3">
        <f>D5/162</f>
        <v>2.0931481481481482</v>
      </c>
      <c r="F5" s="4">
        <f>ROUNDUP(E5,1)</f>
        <v>2.1</v>
      </c>
      <c r="G5" s="5">
        <f>IF(F5&lt;1,1,F5)</f>
        <v>2.1</v>
      </c>
      <c r="H5" s="2">
        <f>G5*162</f>
        <v>340.2</v>
      </c>
      <c r="I5" s="3">
        <f>100/C5*H5-100</f>
        <v>27.415730337078656</v>
      </c>
      <c r="J5" s="6">
        <f>IF(G5&lt;1.9,G5+0.1,G5)</f>
        <v>2.1</v>
      </c>
      <c r="K5" s="22">
        <f>J5*100</f>
        <v>210</v>
      </c>
    </row>
    <row r="6" spans="1:12" x14ac:dyDescent="0.35">
      <c r="A6" s="13">
        <v>2</v>
      </c>
      <c r="B6" s="7">
        <v>304</v>
      </c>
      <c r="C6" s="21">
        <v>197</v>
      </c>
      <c r="D6" s="2">
        <f t="shared" ref="D6:D35" si="0">C6*1.27</f>
        <v>250.19</v>
      </c>
      <c r="E6" s="3">
        <f t="shared" ref="E6:E62" si="1">D6/162</f>
        <v>1.5443827160493826</v>
      </c>
      <c r="F6" s="4">
        <f t="shared" ref="F6:F62" si="2">ROUNDUP(E6,1)</f>
        <v>1.6</v>
      </c>
      <c r="G6" s="5">
        <f t="shared" ref="G6:G62" si="3">IF(F6&lt;1,1,F6)</f>
        <v>1.6</v>
      </c>
      <c r="H6" s="2">
        <f t="shared" ref="H6:H62" si="4">G6*162</f>
        <v>259.2</v>
      </c>
      <c r="I6" s="3">
        <f t="shared" ref="I6:I24" si="5">100/C6*H6-100</f>
        <v>31.573604060913681</v>
      </c>
      <c r="J6" s="6">
        <f t="shared" ref="J6:J62" si="6">IF(G6&lt;1.9,G6+0.1,G6)</f>
        <v>1.7000000000000002</v>
      </c>
      <c r="K6" s="22">
        <f t="shared" ref="K6:K24" si="7">J6*100</f>
        <v>170.00000000000003</v>
      </c>
    </row>
    <row r="7" spans="1:12" x14ac:dyDescent="0.35">
      <c r="A7" s="13">
        <v>3</v>
      </c>
      <c r="B7" s="7">
        <v>310</v>
      </c>
      <c r="C7" s="21">
        <v>2614</v>
      </c>
      <c r="D7" s="2">
        <f t="shared" si="0"/>
        <v>3319.78</v>
      </c>
      <c r="E7" s="3">
        <f t="shared" si="1"/>
        <v>20.49246913580247</v>
      </c>
      <c r="F7" s="4">
        <f t="shared" si="2"/>
        <v>20.5</v>
      </c>
      <c r="G7" s="5">
        <f t="shared" si="3"/>
        <v>20.5</v>
      </c>
      <c r="H7" s="2">
        <f t="shared" si="4"/>
        <v>3321</v>
      </c>
      <c r="I7" s="3">
        <f t="shared" si="5"/>
        <v>27.046671767406266</v>
      </c>
      <c r="J7" s="6">
        <v>10.5</v>
      </c>
      <c r="K7" s="22">
        <f t="shared" si="7"/>
        <v>1050</v>
      </c>
    </row>
    <row r="8" spans="1:12" x14ac:dyDescent="0.35">
      <c r="A8" s="13">
        <v>4</v>
      </c>
      <c r="B8" s="7">
        <v>310</v>
      </c>
      <c r="C8" s="21"/>
      <c r="D8" s="2"/>
      <c r="E8" s="3"/>
      <c r="F8" s="4"/>
      <c r="G8" s="5"/>
      <c r="H8" s="2"/>
      <c r="I8" s="3"/>
      <c r="J8" s="6">
        <v>10</v>
      </c>
      <c r="K8" s="22">
        <f t="shared" si="7"/>
        <v>1000</v>
      </c>
    </row>
    <row r="9" spans="1:12" x14ac:dyDescent="0.35">
      <c r="A9" s="13">
        <v>5</v>
      </c>
      <c r="B9" s="7">
        <v>312</v>
      </c>
      <c r="C9" s="21">
        <v>105</v>
      </c>
      <c r="D9" s="2">
        <f t="shared" si="0"/>
        <v>133.35</v>
      </c>
      <c r="E9" s="3">
        <f t="shared" si="1"/>
        <v>0.82314814814814807</v>
      </c>
      <c r="F9" s="4">
        <f t="shared" si="2"/>
        <v>0.9</v>
      </c>
      <c r="G9" s="5">
        <f t="shared" si="3"/>
        <v>1</v>
      </c>
      <c r="H9" s="2">
        <f t="shared" si="4"/>
        <v>162</v>
      </c>
      <c r="I9" s="3">
        <f t="shared" si="5"/>
        <v>54.285714285714278</v>
      </c>
      <c r="J9" s="6">
        <f t="shared" si="6"/>
        <v>1.1000000000000001</v>
      </c>
      <c r="K9" s="22">
        <f t="shared" si="7"/>
        <v>110.00000000000001</v>
      </c>
    </row>
    <row r="10" spans="1:12" x14ac:dyDescent="0.35">
      <c r="A10" s="13">
        <v>6</v>
      </c>
      <c r="B10" s="7">
        <v>349</v>
      </c>
      <c r="C10" s="21">
        <v>145</v>
      </c>
      <c r="D10" s="2">
        <f t="shared" si="0"/>
        <v>184.15</v>
      </c>
      <c r="E10" s="3">
        <f t="shared" si="1"/>
        <v>1.1367283950617284</v>
      </c>
      <c r="F10" s="4">
        <f t="shared" si="2"/>
        <v>1.2000000000000002</v>
      </c>
      <c r="G10" s="5">
        <f t="shared" si="3"/>
        <v>1.2000000000000002</v>
      </c>
      <c r="H10" s="2">
        <f t="shared" si="4"/>
        <v>194.40000000000003</v>
      </c>
      <c r="I10" s="3">
        <f t="shared" si="5"/>
        <v>34.068965517241423</v>
      </c>
      <c r="J10" s="6">
        <f t="shared" si="6"/>
        <v>1.3000000000000003</v>
      </c>
      <c r="K10" s="22">
        <f t="shared" si="7"/>
        <v>130.00000000000003</v>
      </c>
    </row>
    <row r="11" spans="1:12" x14ac:dyDescent="0.35">
      <c r="A11" s="13">
        <v>7</v>
      </c>
      <c r="B11" s="7">
        <v>350</v>
      </c>
      <c r="C11" s="21">
        <v>191</v>
      </c>
      <c r="D11" s="2">
        <f t="shared" si="0"/>
        <v>242.57</v>
      </c>
      <c r="E11" s="3">
        <f t="shared" si="1"/>
        <v>1.4973456790123456</v>
      </c>
      <c r="F11" s="4">
        <f t="shared" si="2"/>
        <v>1.5</v>
      </c>
      <c r="G11" s="5">
        <f t="shared" si="3"/>
        <v>1.5</v>
      </c>
      <c r="H11" s="2">
        <f t="shared" si="4"/>
        <v>243</v>
      </c>
      <c r="I11" s="3">
        <f t="shared" si="5"/>
        <v>27.225130890052355</v>
      </c>
      <c r="J11" s="6">
        <f t="shared" si="6"/>
        <v>1.6</v>
      </c>
      <c r="K11" s="22">
        <f t="shared" si="7"/>
        <v>160</v>
      </c>
    </row>
    <row r="12" spans="1:12" x14ac:dyDescent="0.35">
      <c r="A12" s="13">
        <v>8</v>
      </c>
      <c r="B12" s="7">
        <v>402</v>
      </c>
      <c r="C12" s="21">
        <v>515</v>
      </c>
      <c r="D12" s="2">
        <f t="shared" si="0"/>
        <v>654.04999999999995</v>
      </c>
      <c r="E12" s="3">
        <f t="shared" si="1"/>
        <v>4.0373456790123452</v>
      </c>
      <c r="F12" s="4">
        <f t="shared" si="2"/>
        <v>4.0999999999999996</v>
      </c>
      <c r="G12" s="5">
        <f t="shared" si="3"/>
        <v>4.0999999999999996</v>
      </c>
      <c r="H12" s="2">
        <f t="shared" si="4"/>
        <v>664.19999999999993</v>
      </c>
      <c r="I12" s="3">
        <f t="shared" si="5"/>
        <v>28.970873786407765</v>
      </c>
      <c r="J12" s="6">
        <f t="shared" si="6"/>
        <v>4.0999999999999996</v>
      </c>
      <c r="K12" s="22">
        <f t="shared" si="7"/>
        <v>409.99999999999994</v>
      </c>
    </row>
    <row r="13" spans="1:12" x14ac:dyDescent="0.35">
      <c r="A13" s="13">
        <v>9</v>
      </c>
      <c r="B13" s="7">
        <v>407</v>
      </c>
      <c r="C13" s="21">
        <v>380</v>
      </c>
      <c r="D13" s="2">
        <f t="shared" si="0"/>
        <v>482.6</v>
      </c>
      <c r="E13" s="3">
        <f t="shared" si="1"/>
        <v>2.9790123456790125</v>
      </c>
      <c r="F13" s="4">
        <f t="shared" si="2"/>
        <v>3</v>
      </c>
      <c r="G13" s="5">
        <f t="shared" si="3"/>
        <v>3</v>
      </c>
      <c r="H13" s="2">
        <f t="shared" si="4"/>
        <v>486</v>
      </c>
      <c r="I13" s="3">
        <f t="shared" si="5"/>
        <v>27.89473684210526</v>
      </c>
      <c r="J13" s="6">
        <f t="shared" si="6"/>
        <v>3</v>
      </c>
      <c r="K13" s="22">
        <f t="shared" si="7"/>
        <v>300</v>
      </c>
    </row>
    <row r="14" spans="1:12" x14ac:dyDescent="0.35">
      <c r="A14" s="13">
        <v>10</v>
      </c>
      <c r="B14" s="7">
        <v>434</v>
      </c>
      <c r="C14" s="21">
        <v>760</v>
      </c>
      <c r="D14" s="2">
        <f t="shared" si="0"/>
        <v>965.2</v>
      </c>
      <c r="E14" s="3">
        <f t="shared" si="1"/>
        <v>5.958024691358025</v>
      </c>
      <c r="F14" s="4">
        <f t="shared" si="2"/>
        <v>6</v>
      </c>
      <c r="G14" s="5">
        <f t="shared" si="3"/>
        <v>6</v>
      </c>
      <c r="H14" s="2">
        <f t="shared" si="4"/>
        <v>972</v>
      </c>
      <c r="I14" s="3">
        <f t="shared" si="5"/>
        <v>27.89473684210526</v>
      </c>
      <c r="J14" s="6">
        <f t="shared" si="6"/>
        <v>6</v>
      </c>
      <c r="K14" s="22">
        <f t="shared" si="7"/>
        <v>600</v>
      </c>
    </row>
    <row r="15" spans="1:12" x14ac:dyDescent="0.35">
      <c r="A15" s="13">
        <v>11</v>
      </c>
      <c r="B15" s="7">
        <v>435</v>
      </c>
      <c r="C15" s="21">
        <v>438</v>
      </c>
      <c r="D15" s="2">
        <f t="shared" si="0"/>
        <v>556.26</v>
      </c>
      <c r="E15" s="3">
        <f t="shared" si="1"/>
        <v>3.4337037037037037</v>
      </c>
      <c r="F15" s="4">
        <f t="shared" si="2"/>
        <v>3.5</v>
      </c>
      <c r="G15" s="5">
        <f t="shared" si="3"/>
        <v>3.5</v>
      </c>
      <c r="H15" s="2">
        <f t="shared" si="4"/>
        <v>567</v>
      </c>
      <c r="I15" s="3">
        <f t="shared" si="5"/>
        <v>29.452054794520535</v>
      </c>
      <c r="J15" s="6">
        <f t="shared" si="6"/>
        <v>3.5</v>
      </c>
      <c r="K15" s="22">
        <f t="shared" si="7"/>
        <v>350</v>
      </c>
    </row>
    <row r="16" spans="1:12" x14ac:dyDescent="0.35">
      <c r="A16" s="13">
        <v>12</v>
      </c>
      <c r="B16" s="7">
        <v>436</v>
      </c>
      <c r="C16" s="21">
        <v>1291</v>
      </c>
      <c r="D16" s="2">
        <f t="shared" si="0"/>
        <v>1639.57</v>
      </c>
      <c r="E16" s="3">
        <f t="shared" si="1"/>
        <v>10.120802469135802</v>
      </c>
      <c r="F16" s="4">
        <f t="shared" si="2"/>
        <v>10.199999999999999</v>
      </c>
      <c r="G16" s="5">
        <f t="shared" si="3"/>
        <v>10.199999999999999</v>
      </c>
      <c r="H16" s="2">
        <f t="shared" si="4"/>
        <v>1652.3999999999999</v>
      </c>
      <c r="I16" s="3">
        <f t="shared" si="5"/>
        <v>27.993803253292</v>
      </c>
      <c r="J16" s="6">
        <f t="shared" si="6"/>
        <v>10.199999999999999</v>
      </c>
      <c r="K16" s="22">
        <f t="shared" si="7"/>
        <v>1019.9999999999999</v>
      </c>
    </row>
    <row r="17" spans="1:11" x14ac:dyDescent="0.35">
      <c r="A17" s="13">
        <v>13</v>
      </c>
      <c r="B17" s="7">
        <v>437</v>
      </c>
      <c r="C17" s="21">
        <v>984</v>
      </c>
      <c r="D17" s="2">
        <f t="shared" si="0"/>
        <v>1249.68</v>
      </c>
      <c r="E17" s="3">
        <f t="shared" si="1"/>
        <v>7.7140740740740741</v>
      </c>
      <c r="F17" s="4">
        <f t="shared" si="2"/>
        <v>7.8</v>
      </c>
      <c r="G17" s="5">
        <f t="shared" si="3"/>
        <v>7.8</v>
      </c>
      <c r="H17" s="2">
        <f t="shared" si="4"/>
        <v>1263.5999999999999</v>
      </c>
      <c r="I17" s="3">
        <f t="shared" si="5"/>
        <v>28.414634146341456</v>
      </c>
      <c r="J17" s="6">
        <f t="shared" si="6"/>
        <v>7.8</v>
      </c>
      <c r="K17" s="22">
        <f t="shared" si="7"/>
        <v>780</v>
      </c>
    </row>
    <row r="18" spans="1:11" x14ac:dyDescent="0.35">
      <c r="A18" s="13">
        <v>14</v>
      </c>
      <c r="B18" s="7">
        <v>726</v>
      </c>
      <c r="C18" s="21">
        <v>914</v>
      </c>
      <c r="D18" s="2">
        <f t="shared" si="0"/>
        <v>1160.78</v>
      </c>
      <c r="E18" s="3">
        <f t="shared" si="1"/>
        <v>7.165308641975308</v>
      </c>
      <c r="F18" s="4">
        <f t="shared" si="2"/>
        <v>7.1999999999999993</v>
      </c>
      <c r="G18" s="5">
        <f t="shared" si="3"/>
        <v>7.1999999999999993</v>
      </c>
      <c r="H18" s="2">
        <f t="shared" si="4"/>
        <v>1166.3999999999999</v>
      </c>
      <c r="I18" s="3">
        <f t="shared" si="5"/>
        <v>27.614879649890568</v>
      </c>
      <c r="J18" s="6">
        <f t="shared" si="6"/>
        <v>7.1999999999999993</v>
      </c>
      <c r="K18" s="22">
        <f t="shared" si="7"/>
        <v>719.99999999999989</v>
      </c>
    </row>
    <row r="19" spans="1:11" x14ac:dyDescent="0.35">
      <c r="A19" s="13">
        <v>15</v>
      </c>
      <c r="B19" s="7">
        <v>727</v>
      </c>
      <c r="C19" s="21">
        <v>277</v>
      </c>
      <c r="D19" s="2">
        <f t="shared" si="0"/>
        <v>351.79</v>
      </c>
      <c r="E19" s="3">
        <f t="shared" si="1"/>
        <v>2.1715432098765435</v>
      </c>
      <c r="F19" s="4">
        <f t="shared" si="2"/>
        <v>2.2000000000000002</v>
      </c>
      <c r="G19" s="5">
        <f t="shared" si="3"/>
        <v>2.2000000000000002</v>
      </c>
      <c r="H19" s="2">
        <f t="shared" si="4"/>
        <v>356.40000000000003</v>
      </c>
      <c r="I19" s="3">
        <f t="shared" si="5"/>
        <v>28.664259927797843</v>
      </c>
      <c r="J19" s="6">
        <f t="shared" si="6"/>
        <v>2.2000000000000002</v>
      </c>
      <c r="K19" s="22">
        <f t="shared" si="7"/>
        <v>220.00000000000003</v>
      </c>
    </row>
    <row r="20" spans="1:11" x14ac:dyDescent="0.35">
      <c r="A20" s="13">
        <v>16</v>
      </c>
      <c r="B20" s="7">
        <v>742</v>
      </c>
      <c r="C20" s="21">
        <v>4090</v>
      </c>
      <c r="D20" s="2">
        <f t="shared" si="0"/>
        <v>5194.3</v>
      </c>
      <c r="E20" s="3">
        <f t="shared" si="1"/>
        <v>32.063580246913581</v>
      </c>
      <c r="F20" s="4">
        <f t="shared" si="2"/>
        <v>32.1</v>
      </c>
      <c r="G20" s="5">
        <f t="shared" si="3"/>
        <v>32.1</v>
      </c>
      <c r="H20" s="2">
        <f t="shared" si="4"/>
        <v>5200.2</v>
      </c>
      <c r="I20" s="3">
        <f t="shared" si="5"/>
        <v>27.14425427872861</v>
      </c>
      <c r="J20" s="6">
        <v>16</v>
      </c>
      <c r="K20" s="22">
        <f t="shared" si="7"/>
        <v>1600</v>
      </c>
    </row>
    <row r="21" spans="1:11" x14ac:dyDescent="0.35">
      <c r="A21" s="13">
        <v>17</v>
      </c>
      <c r="B21" s="7">
        <v>742</v>
      </c>
      <c r="C21" s="21"/>
      <c r="D21" s="2"/>
      <c r="E21" s="3"/>
      <c r="F21" s="4"/>
      <c r="G21" s="5"/>
      <c r="H21" s="2"/>
      <c r="I21" s="3"/>
      <c r="J21" s="6">
        <v>16.100000000000001</v>
      </c>
      <c r="K21" s="22">
        <f t="shared" si="7"/>
        <v>1610.0000000000002</v>
      </c>
    </row>
    <row r="22" spans="1:11" x14ac:dyDescent="0.35">
      <c r="A22" s="13">
        <v>18</v>
      </c>
      <c r="B22" s="7">
        <v>743</v>
      </c>
      <c r="C22" s="21">
        <v>3678</v>
      </c>
      <c r="D22" s="2">
        <f t="shared" si="0"/>
        <v>4671.0600000000004</v>
      </c>
      <c r="E22" s="3">
        <f t="shared" si="1"/>
        <v>28.833703703703705</v>
      </c>
      <c r="F22" s="4">
        <f t="shared" si="2"/>
        <v>28.900000000000002</v>
      </c>
      <c r="G22" s="5">
        <f t="shared" si="3"/>
        <v>28.900000000000002</v>
      </c>
      <c r="H22" s="2">
        <f t="shared" si="4"/>
        <v>4681.8</v>
      </c>
      <c r="I22" s="3">
        <f t="shared" si="5"/>
        <v>27.292006525285487</v>
      </c>
      <c r="J22" s="6">
        <v>14.9</v>
      </c>
      <c r="K22" s="22">
        <f t="shared" si="7"/>
        <v>1490</v>
      </c>
    </row>
    <row r="23" spans="1:11" x14ac:dyDescent="0.35">
      <c r="A23" s="13">
        <v>19</v>
      </c>
      <c r="B23" s="7">
        <v>743</v>
      </c>
      <c r="C23" s="21"/>
      <c r="D23" s="2"/>
      <c r="E23" s="3"/>
      <c r="F23" s="4"/>
      <c r="G23" s="5"/>
      <c r="H23" s="2"/>
      <c r="I23" s="3"/>
      <c r="J23" s="6">
        <v>14</v>
      </c>
      <c r="K23" s="22">
        <f t="shared" si="7"/>
        <v>1400</v>
      </c>
    </row>
    <row r="24" spans="1:11" x14ac:dyDescent="0.35">
      <c r="A24" s="13">
        <v>20</v>
      </c>
      <c r="B24" s="7">
        <v>758</v>
      </c>
      <c r="C24" s="21">
        <v>453</v>
      </c>
      <c r="D24" s="2">
        <f t="shared" si="0"/>
        <v>575.31000000000006</v>
      </c>
      <c r="E24" s="3">
        <f t="shared" si="1"/>
        <v>3.5512962962962966</v>
      </c>
      <c r="F24" s="4">
        <f t="shared" si="2"/>
        <v>3.6</v>
      </c>
      <c r="G24" s="5">
        <f t="shared" si="3"/>
        <v>3.6</v>
      </c>
      <c r="H24" s="2">
        <f t="shared" si="4"/>
        <v>583.20000000000005</v>
      </c>
      <c r="I24" s="3">
        <f t="shared" si="5"/>
        <v>28.741721854304643</v>
      </c>
      <c r="J24" s="6">
        <f t="shared" si="6"/>
        <v>3.6</v>
      </c>
      <c r="K24" s="22">
        <f t="shared" si="7"/>
        <v>360</v>
      </c>
    </row>
    <row r="25" spans="1:11" x14ac:dyDescent="0.35">
      <c r="A25" s="13"/>
      <c r="B25" s="7"/>
      <c r="C25" s="21"/>
      <c r="D25" s="2"/>
      <c r="E25" s="3"/>
      <c r="F25" s="4"/>
      <c r="G25" s="5"/>
      <c r="H25" s="2"/>
      <c r="I25" s="3"/>
      <c r="J25" s="23">
        <f>SUM(J5:J24)</f>
        <v>136.9</v>
      </c>
      <c r="K25" s="22"/>
    </row>
    <row r="26" spans="1:11" ht="23.25" x14ac:dyDescent="0.35">
      <c r="A26" s="8"/>
      <c r="B26" s="9" t="s">
        <v>9</v>
      </c>
      <c r="C26" s="8"/>
      <c r="D26" s="10"/>
      <c r="E26" s="11">
        <v>1463</v>
      </c>
      <c r="F26" s="8"/>
      <c r="G26" s="12" t="s">
        <v>0</v>
      </c>
      <c r="H26" s="12" t="s">
        <v>1</v>
      </c>
      <c r="I26" s="13"/>
      <c r="J26" s="12" t="s">
        <v>0</v>
      </c>
      <c r="K26" s="12" t="s">
        <v>1</v>
      </c>
    </row>
    <row r="27" spans="1:11" ht="23.25" x14ac:dyDescent="0.35">
      <c r="A27" s="8"/>
      <c r="B27" s="14" t="s">
        <v>13</v>
      </c>
      <c r="C27" s="8"/>
      <c r="D27" s="8"/>
      <c r="E27" s="15"/>
      <c r="F27" s="8"/>
      <c r="G27" s="16">
        <v>100</v>
      </c>
      <c r="H27" s="8"/>
      <c r="I27" s="13"/>
      <c r="J27" s="16">
        <v>100</v>
      </c>
      <c r="K27" s="8"/>
    </row>
    <row r="28" spans="1:11" ht="25.15" customHeight="1" x14ac:dyDescent="0.35">
      <c r="A28" s="8"/>
      <c r="B28" s="17" t="s">
        <v>2</v>
      </c>
      <c r="C28" s="18" t="s">
        <v>3</v>
      </c>
      <c r="D28" s="19" t="s">
        <v>4</v>
      </c>
      <c r="E28" s="20" t="s">
        <v>5</v>
      </c>
      <c r="F28" s="19" t="s">
        <v>6</v>
      </c>
      <c r="G28" s="19" t="s">
        <v>7</v>
      </c>
      <c r="H28" s="19" t="s">
        <v>8</v>
      </c>
      <c r="I28" s="13"/>
      <c r="J28" s="19" t="s">
        <v>7</v>
      </c>
      <c r="K28" s="19" t="s">
        <v>8</v>
      </c>
    </row>
    <row r="29" spans="1:11" x14ac:dyDescent="0.35">
      <c r="A29" s="13">
        <v>1</v>
      </c>
      <c r="B29" s="7">
        <v>780</v>
      </c>
      <c r="C29" s="21">
        <v>1006</v>
      </c>
      <c r="D29" s="2">
        <f t="shared" si="0"/>
        <v>1277.6200000000001</v>
      </c>
      <c r="E29" s="3">
        <f t="shared" si="1"/>
        <v>7.8865432098765442</v>
      </c>
      <c r="F29" s="4">
        <f t="shared" si="2"/>
        <v>7.8999999999999995</v>
      </c>
      <c r="G29" s="5">
        <f t="shared" si="3"/>
        <v>7.8999999999999995</v>
      </c>
      <c r="H29" s="2">
        <f t="shared" si="4"/>
        <v>1279.8</v>
      </c>
      <c r="I29" s="3">
        <f>100/C29*H29-100</f>
        <v>27.216699801192846</v>
      </c>
      <c r="J29" s="6">
        <f t="shared" si="6"/>
        <v>7.8999999999999995</v>
      </c>
      <c r="K29" s="22">
        <f>J29*100</f>
        <v>790</v>
      </c>
    </row>
    <row r="30" spans="1:11" x14ac:dyDescent="0.35">
      <c r="A30" s="13">
        <v>2</v>
      </c>
      <c r="B30" s="7">
        <v>782</v>
      </c>
      <c r="C30" s="21">
        <v>522</v>
      </c>
      <c r="D30" s="2">
        <f t="shared" si="0"/>
        <v>662.94</v>
      </c>
      <c r="E30" s="3">
        <f t="shared" si="1"/>
        <v>4.0922222222222224</v>
      </c>
      <c r="F30" s="4">
        <f t="shared" si="2"/>
        <v>4.0999999999999996</v>
      </c>
      <c r="G30" s="5">
        <f t="shared" si="3"/>
        <v>4.0999999999999996</v>
      </c>
      <c r="H30" s="2">
        <f t="shared" si="4"/>
        <v>664.19999999999993</v>
      </c>
      <c r="I30" s="3">
        <f t="shared" ref="I30:I62" si="8">100/C30*H30-100</f>
        <v>27.241379310344826</v>
      </c>
      <c r="J30" s="6">
        <f t="shared" si="6"/>
        <v>4.0999999999999996</v>
      </c>
      <c r="K30" s="22">
        <f t="shared" ref="K30:K48" si="9">J30*100</f>
        <v>409.99999999999994</v>
      </c>
    </row>
    <row r="31" spans="1:11" x14ac:dyDescent="0.35">
      <c r="A31" s="13">
        <v>3</v>
      </c>
      <c r="B31" s="7">
        <v>783</v>
      </c>
      <c r="C31" s="21">
        <v>1953</v>
      </c>
      <c r="D31" s="2">
        <f t="shared" si="0"/>
        <v>2480.31</v>
      </c>
      <c r="E31" s="3">
        <f t="shared" si="1"/>
        <v>15.310555555555554</v>
      </c>
      <c r="F31" s="4">
        <f t="shared" si="2"/>
        <v>15.4</v>
      </c>
      <c r="G31" s="5">
        <f t="shared" si="3"/>
        <v>15.4</v>
      </c>
      <c r="H31" s="2">
        <f t="shared" si="4"/>
        <v>2494.8000000000002</v>
      </c>
      <c r="I31" s="3">
        <f t="shared" si="8"/>
        <v>27.741935483870989</v>
      </c>
      <c r="J31" s="6">
        <f t="shared" si="6"/>
        <v>15.4</v>
      </c>
      <c r="K31" s="22">
        <f t="shared" si="9"/>
        <v>1540</v>
      </c>
    </row>
    <row r="32" spans="1:11" x14ac:dyDescent="0.35">
      <c r="A32" s="13">
        <v>4</v>
      </c>
      <c r="B32" s="7">
        <v>801</v>
      </c>
      <c r="C32" s="21">
        <v>685</v>
      </c>
      <c r="D32" s="2">
        <f t="shared" si="0"/>
        <v>869.95</v>
      </c>
      <c r="E32" s="3">
        <f t="shared" si="1"/>
        <v>5.3700617283950622</v>
      </c>
      <c r="F32" s="4">
        <f t="shared" si="2"/>
        <v>5.3999999999999995</v>
      </c>
      <c r="G32" s="5">
        <f t="shared" si="3"/>
        <v>5.3999999999999995</v>
      </c>
      <c r="H32" s="2">
        <f t="shared" si="4"/>
        <v>874.8</v>
      </c>
      <c r="I32" s="3">
        <f t="shared" si="8"/>
        <v>27.708029197080279</v>
      </c>
      <c r="J32" s="6">
        <f t="shared" si="6"/>
        <v>5.3999999999999995</v>
      </c>
      <c r="K32" s="22">
        <f t="shared" si="9"/>
        <v>540</v>
      </c>
    </row>
    <row r="33" spans="1:11" x14ac:dyDescent="0.35">
      <c r="A33" s="13">
        <v>5</v>
      </c>
      <c r="B33" s="7">
        <v>803</v>
      </c>
      <c r="C33" s="21">
        <v>162</v>
      </c>
      <c r="D33" s="2">
        <f t="shared" si="0"/>
        <v>205.74</v>
      </c>
      <c r="E33" s="3">
        <f t="shared" si="1"/>
        <v>1.27</v>
      </c>
      <c r="F33" s="4">
        <f t="shared" si="2"/>
        <v>1.3</v>
      </c>
      <c r="G33" s="5">
        <f t="shared" si="3"/>
        <v>1.3</v>
      </c>
      <c r="H33" s="2">
        <f t="shared" si="4"/>
        <v>210.6</v>
      </c>
      <c r="I33" s="3">
        <f t="shared" si="8"/>
        <v>30</v>
      </c>
      <c r="J33" s="6">
        <f t="shared" si="6"/>
        <v>1.4000000000000001</v>
      </c>
      <c r="K33" s="22">
        <f t="shared" si="9"/>
        <v>140</v>
      </c>
    </row>
    <row r="34" spans="1:11" x14ac:dyDescent="0.35">
      <c r="A34" s="13">
        <v>6</v>
      </c>
      <c r="B34" s="7">
        <v>817</v>
      </c>
      <c r="C34" s="21">
        <v>308</v>
      </c>
      <c r="D34" s="2">
        <f t="shared" si="0"/>
        <v>391.16</v>
      </c>
      <c r="E34" s="3">
        <f t="shared" si="1"/>
        <v>2.4145679012345682</v>
      </c>
      <c r="F34" s="4">
        <f t="shared" si="2"/>
        <v>2.5</v>
      </c>
      <c r="G34" s="5">
        <f t="shared" si="3"/>
        <v>2.5</v>
      </c>
      <c r="H34" s="2">
        <f t="shared" si="4"/>
        <v>405</v>
      </c>
      <c r="I34" s="3">
        <f t="shared" si="8"/>
        <v>31.493506493506487</v>
      </c>
      <c r="J34" s="6">
        <f t="shared" si="6"/>
        <v>2.5</v>
      </c>
      <c r="K34" s="22">
        <f t="shared" si="9"/>
        <v>250</v>
      </c>
    </row>
    <row r="35" spans="1:11" x14ac:dyDescent="0.35">
      <c r="A35" s="13">
        <v>7</v>
      </c>
      <c r="B35" s="7">
        <v>823</v>
      </c>
      <c r="C35" s="21">
        <v>184</v>
      </c>
      <c r="D35" s="2">
        <f t="shared" si="0"/>
        <v>233.68</v>
      </c>
      <c r="E35" s="3">
        <f t="shared" si="1"/>
        <v>1.4424691358024693</v>
      </c>
      <c r="F35" s="4">
        <f t="shared" si="2"/>
        <v>1.5</v>
      </c>
      <c r="G35" s="5">
        <f t="shared" si="3"/>
        <v>1.5</v>
      </c>
      <c r="H35" s="2">
        <f t="shared" si="4"/>
        <v>243</v>
      </c>
      <c r="I35" s="3">
        <f t="shared" si="8"/>
        <v>32.065217391304344</v>
      </c>
      <c r="J35" s="6">
        <f t="shared" si="6"/>
        <v>1.6</v>
      </c>
      <c r="K35" s="22">
        <f t="shared" si="9"/>
        <v>160</v>
      </c>
    </row>
    <row r="36" spans="1:11" x14ac:dyDescent="0.35">
      <c r="A36" s="13">
        <v>8</v>
      </c>
      <c r="B36" s="7">
        <v>895</v>
      </c>
      <c r="C36" s="21">
        <v>261</v>
      </c>
      <c r="D36" s="2">
        <f>C36*1.27</f>
        <v>331.47</v>
      </c>
      <c r="E36" s="3">
        <f t="shared" si="1"/>
        <v>2.0461111111111112</v>
      </c>
      <c r="F36" s="4">
        <f t="shared" si="2"/>
        <v>2.1</v>
      </c>
      <c r="G36" s="5">
        <f t="shared" si="3"/>
        <v>2.1</v>
      </c>
      <c r="H36" s="2">
        <f t="shared" si="4"/>
        <v>340.2</v>
      </c>
      <c r="I36" s="3">
        <f t="shared" si="8"/>
        <v>30.34482758620689</v>
      </c>
      <c r="J36" s="6">
        <f t="shared" si="6"/>
        <v>2.1</v>
      </c>
      <c r="K36" s="22">
        <f t="shared" si="9"/>
        <v>210</v>
      </c>
    </row>
    <row r="37" spans="1:11" x14ac:dyDescent="0.35">
      <c r="A37" s="13">
        <v>9</v>
      </c>
      <c r="B37" s="7">
        <v>909</v>
      </c>
      <c r="C37" s="21">
        <v>403</v>
      </c>
      <c r="D37" s="2">
        <f t="shared" ref="D37:D62" si="10">C37*1.27</f>
        <v>511.81</v>
      </c>
      <c r="E37" s="3">
        <f t="shared" si="1"/>
        <v>3.1593209876543211</v>
      </c>
      <c r="F37" s="4">
        <f t="shared" si="2"/>
        <v>3.2</v>
      </c>
      <c r="G37" s="5">
        <f t="shared" si="3"/>
        <v>3.2</v>
      </c>
      <c r="H37" s="2">
        <f t="shared" si="4"/>
        <v>518.4</v>
      </c>
      <c r="I37" s="3">
        <f t="shared" si="8"/>
        <v>28.635235732009932</v>
      </c>
      <c r="J37" s="6">
        <f t="shared" si="6"/>
        <v>3.2</v>
      </c>
      <c r="K37" s="22">
        <f t="shared" si="9"/>
        <v>320</v>
      </c>
    </row>
    <row r="38" spans="1:11" x14ac:dyDescent="0.35">
      <c r="A38" s="13">
        <v>10</v>
      </c>
      <c r="B38" s="7">
        <v>938</v>
      </c>
      <c r="C38" s="21">
        <v>249</v>
      </c>
      <c r="D38" s="2">
        <f t="shared" si="10"/>
        <v>316.23</v>
      </c>
      <c r="E38" s="3">
        <f t="shared" si="1"/>
        <v>1.9520370370370372</v>
      </c>
      <c r="F38" s="4">
        <f t="shared" si="2"/>
        <v>2</v>
      </c>
      <c r="G38" s="5">
        <f t="shared" si="3"/>
        <v>2</v>
      </c>
      <c r="H38" s="2">
        <f t="shared" si="4"/>
        <v>324</v>
      </c>
      <c r="I38" s="3">
        <f t="shared" si="8"/>
        <v>30.120481927710841</v>
      </c>
      <c r="J38" s="6">
        <f t="shared" si="6"/>
        <v>2</v>
      </c>
      <c r="K38" s="22">
        <f t="shared" si="9"/>
        <v>200</v>
      </c>
    </row>
    <row r="39" spans="1:11" x14ac:dyDescent="0.35">
      <c r="A39" s="13">
        <v>11</v>
      </c>
      <c r="B39" s="7">
        <v>945</v>
      </c>
      <c r="C39" s="21">
        <v>554</v>
      </c>
      <c r="D39" s="2">
        <f t="shared" si="10"/>
        <v>703.58</v>
      </c>
      <c r="E39" s="3">
        <f t="shared" si="1"/>
        <v>4.343086419753087</v>
      </c>
      <c r="F39" s="4">
        <f t="shared" si="2"/>
        <v>4.3999999999999995</v>
      </c>
      <c r="G39" s="5">
        <f t="shared" si="3"/>
        <v>4.3999999999999995</v>
      </c>
      <c r="H39" s="2">
        <f t="shared" si="4"/>
        <v>712.8</v>
      </c>
      <c r="I39" s="3">
        <f t="shared" si="8"/>
        <v>28.664259927797843</v>
      </c>
      <c r="J39" s="6">
        <f t="shared" si="6"/>
        <v>4.3999999999999995</v>
      </c>
      <c r="K39" s="22">
        <f t="shared" si="9"/>
        <v>439.99999999999994</v>
      </c>
    </row>
    <row r="40" spans="1:11" x14ac:dyDescent="0.35">
      <c r="A40" s="13">
        <v>12</v>
      </c>
      <c r="B40" s="7">
        <v>948</v>
      </c>
      <c r="C40" s="21">
        <v>84</v>
      </c>
      <c r="D40" s="2">
        <f t="shared" si="10"/>
        <v>106.68</v>
      </c>
      <c r="E40" s="3">
        <f t="shared" si="1"/>
        <v>0.65851851851851861</v>
      </c>
      <c r="F40" s="4">
        <f t="shared" si="2"/>
        <v>0.7</v>
      </c>
      <c r="G40" s="5">
        <f t="shared" si="3"/>
        <v>1</v>
      </c>
      <c r="H40" s="2">
        <f t="shared" si="4"/>
        <v>162</v>
      </c>
      <c r="I40" s="3">
        <f t="shared" si="8"/>
        <v>92.857142857142861</v>
      </c>
      <c r="J40" s="6">
        <f t="shared" si="6"/>
        <v>1.1000000000000001</v>
      </c>
      <c r="K40" s="22">
        <f t="shared" si="9"/>
        <v>110.00000000000001</v>
      </c>
    </row>
    <row r="41" spans="1:11" x14ac:dyDescent="0.35">
      <c r="A41" s="13">
        <v>13</v>
      </c>
      <c r="B41" s="7">
        <v>975</v>
      </c>
      <c r="C41" s="21">
        <v>271</v>
      </c>
      <c r="D41" s="2">
        <f t="shared" si="10"/>
        <v>344.17</v>
      </c>
      <c r="E41" s="3">
        <f t="shared" si="1"/>
        <v>2.1245061728395065</v>
      </c>
      <c r="F41" s="4">
        <f t="shared" si="2"/>
        <v>2.2000000000000002</v>
      </c>
      <c r="G41" s="5">
        <f t="shared" si="3"/>
        <v>2.2000000000000002</v>
      </c>
      <c r="H41" s="2">
        <f t="shared" si="4"/>
        <v>356.40000000000003</v>
      </c>
      <c r="I41" s="3">
        <f t="shared" si="8"/>
        <v>31.51291512915131</v>
      </c>
      <c r="J41" s="6">
        <f t="shared" si="6"/>
        <v>2.2000000000000002</v>
      </c>
      <c r="K41" s="22">
        <f t="shared" si="9"/>
        <v>220.00000000000003</v>
      </c>
    </row>
    <row r="42" spans="1:11" x14ac:dyDescent="0.35">
      <c r="A42" s="13">
        <v>14</v>
      </c>
      <c r="B42" s="7">
        <v>977</v>
      </c>
      <c r="C42" s="21">
        <v>1742</v>
      </c>
      <c r="D42" s="2">
        <f t="shared" si="10"/>
        <v>2212.34</v>
      </c>
      <c r="E42" s="3">
        <f t="shared" si="1"/>
        <v>13.656419753086421</v>
      </c>
      <c r="F42" s="4">
        <f t="shared" si="2"/>
        <v>13.7</v>
      </c>
      <c r="G42" s="5">
        <f t="shared" si="3"/>
        <v>13.7</v>
      </c>
      <c r="H42" s="2">
        <f t="shared" si="4"/>
        <v>2219.4</v>
      </c>
      <c r="I42" s="3">
        <f t="shared" si="8"/>
        <v>27.405281285878317</v>
      </c>
      <c r="J42" s="6">
        <f t="shared" si="6"/>
        <v>13.7</v>
      </c>
      <c r="K42" s="22">
        <f t="shared" si="9"/>
        <v>1370</v>
      </c>
    </row>
    <row r="43" spans="1:11" x14ac:dyDescent="0.35">
      <c r="A43" s="13">
        <v>15</v>
      </c>
      <c r="B43" s="7">
        <v>3031</v>
      </c>
      <c r="C43" s="21">
        <v>302</v>
      </c>
      <c r="D43" s="2">
        <f t="shared" si="10"/>
        <v>383.54</v>
      </c>
      <c r="E43" s="3">
        <f t="shared" si="1"/>
        <v>2.3675308641975308</v>
      </c>
      <c r="F43" s="4">
        <f t="shared" si="2"/>
        <v>2.4</v>
      </c>
      <c r="G43" s="5">
        <f t="shared" si="3"/>
        <v>2.4</v>
      </c>
      <c r="H43" s="2">
        <f t="shared" si="4"/>
        <v>388.8</v>
      </c>
      <c r="I43" s="3">
        <f t="shared" si="8"/>
        <v>28.741721854304643</v>
      </c>
      <c r="J43" s="6">
        <f t="shared" si="6"/>
        <v>2.4</v>
      </c>
      <c r="K43" s="22">
        <f t="shared" si="9"/>
        <v>240</v>
      </c>
    </row>
    <row r="44" spans="1:11" x14ac:dyDescent="0.35">
      <c r="A44" s="13">
        <v>16</v>
      </c>
      <c r="B44" s="7">
        <v>3047</v>
      </c>
      <c r="C44" s="21">
        <v>103</v>
      </c>
      <c r="D44" s="2">
        <f t="shared" si="10"/>
        <v>130.81</v>
      </c>
      <c r="E44" s="3">
        <f t="shared" si="1"/>
        <v>0.80746913580246915</v>
      </c>
      <c r="F44" s="4">
        <f t="shared" si="2"/>
        <v>0.9</v>
      </c>
      <c r="G44" s="5">
        <f t="shared" si="3"/>
        <v>1</v>
      </c>
      <c r="H44" s="2">
        <f t="shared" si="4"/>
        <v>162</v>
      </c>
      <c r="I44" s="3">
        <f t="shared" si="8"/>
        <v>57.281553398058264</v>
      </c>
      <c r="J44" s="6">
        <f t="shared" si="6"/>
        <v>1.1000000000000001</v>
      </c>
      <c r="K44" s="22">
        <f t="shared" si="9"/>
        <v>110.00000000000001</v>
      </c>
    </row>
    <row r="45" spans="1:11" x14ac:dyDescent="0.35">
      <c r="A45" s="13">
        <v>17</v>
      </c>
      <c r="B45" s="7">
        <v>3064</v>
      </c>
      <c r="C45" s="21">
        <v>322</v>
      </c>
      <c r="D45" s="2">
        <f t="shared" si="10"/>
        <v>408.94</v>
      </c>
      <c r="E45" s="3">
        <f t="shared" si="1"/>
        <v>2.5243209876543209</v>
      </c>
      <c r="F45" s="4">
        <f t="shared" si="2"/>
        <v>2.6</v>
      </c>
      <c r="G45" s="5">
        <f t="shared" si="3"/>
        <v>2.6</v>
      </c>
      <c r="H45" s="2">
        <f t="shared" si="4"/>
        <v>421.2</v>
      </c>
      <c r="I45" s="3">
        <f t="shared" si="8"/>
        <v>30.807453416149059</v>
      </c>
      <c r="J45" s="6">
        <f t="shared" si="6"/>
        <v>2.6</v>
      </c>
      <c r="K45" s="22">
        <f t="shared" si="9"/>
        <v>260</v>
      </c>
    </row>
    <row r="46" spans="1:11" x14ac:dyDescent="0.35">
      <c r="A46" s="13">
        <v>18</v>
      </c>
      <c r="B46" s="7">
        <v>3346</v>
      </c>
      <c r="C46" s="21">
        <v>259</v>
      </c>
      <c r="D46" s="2">
        <f t="shared" si="10"/>
        <v>328.93</v>
      </c>
      <c r="E46" s="3">
        <f t="shared" si="1"/>
        <v>2.0304320987654321</v>
      </c>
      <c r="F46" s="4">
        <f t="shared" si="2"/>
        <v>2.1</v>
      </c>
      <c r="G46" s="5">
        <f t="shared" si="3"/>
        <v>2.1</v>
      </c>
      <c r="H46" s="2">
        <f t="shared" si="4"/>
        <v>340.2</v>
      </c>
      <c r="I46" s="3">
        <f t="shared" si="8"/>
        <v>31.351351351351354</v>
      </c>
      <c r="J46" s="6">
        <f t="shared" si="6"/>
        <v>2.1</v>
      </c>
      <c r="K46" s="22">
        <f t="shared" si="9"/>
        <v>210</v>
      </c>
    </row>
    <row r="47" spans="1:11" x14ac:dyDescent="0.35">
      <c r="A47" s="13">
        <v>19</v>
      </c>
      <c r="B47" s="7">
        <v>3712</v>
      </c>
      <c r="C47" s="21">
        <v>77</v>
      </c>
      <c r="D47" s="2">
        <f t="shared" si="10"/>
        <v>97.79</v>
      </c>
      <c r="E47" s="3">
        <f t="shared" si="1"/>
        <v>0.60364197530864205</v>
      </c>
      <c r="F47" s="4">
        <f t="shared" si="2"/>
        <v>0.7</v>
      </c>
      <c r="G47" s="5">
        <f t="shared" si="3"/>
        <v>1</v>
      </c>
      <c r="H47" s="2">
        <f t="shared" si="4"/>
        <v>162</v>
      </c>
      <c r="I47" s="3">
        <f t="shared" si="8"/>
        <v>110.3896103896104</v>
      </c>
      <c r="J47" s="6">
        <f t="shared" si="6"/>
        <v>1.1000000000000001</v>
      </c>
      <c r="K47" s="22">
        <f t="shared" si="9"/>
        <v>110.00000000000001</v>
      </c>
    </row>
    <row r="48" spans="1:11" x14ac:dyDescent="0.35">
      <c r="A48" s="13">
        <v>20</v>
      </c>
      <c r="B48" s="7">
        <v>3772</v>
      </c>
      <c r="C48" s="21">
        <v>190</v>
      </c>
      <c r="D48" s="2">
        <f t="shared" si="10"/>
        <v>241.3</v>
      </c>
      <c r="E48" s="3">
        <f t="shared" si="1"/>
        <v>1.4895061728395063</v>
      </c>
      <c r="F48" s="4">
        <f t="shared" si="2"/>
        <v>1.5</v>
      </c>
      <c r="G48" s="5">
        <f t="shared" si="3"/>
        <v>1.5</v>
      </c>
      <c r="H48" s="2">
        <f t="shared" si="4"/>
        <v>243</v>
      </c>
      <c r="I48" s="3">
        <f t="shared" si="8"/>
        <v>27.89473684210526</v>
      </c>
      <c r="J48" s="6">
        <f t="shared" si="6"/>
        <v>1.6</v>
      </c>
      <c r="K48" s="22">
        <f t="shared" si="9"/>
        <v>160</v>
      </c>
    </row>
    <row r="49" spans="1:11" x14ac:dyDescent="0.35">
      <c r="A49" s="13"/>
      <c r="B49" s="7"/>
      <c r="C49" s="21"/>
      <c r="D49" s="2"/>
      <c r="E49" s="3"/>
      <c r="F49" s="4"/>
      <c r="G49" s="5"/>
      <c r="H49" s="2"/>
      <c r="I49" s="3"/>
      <c r="J49" s="23">
        <f>SUM(J29:J48)</f>
        <v>77.899999999999977</v>
      </c>
      <c r="K49" s="22"/>
    </row>
    <row r="50" spans="1:11" ht="23.25" x14ac:dyDescent="0.35">
      <c r="A50" s="8"/>
      <c r="B50" s="9" t="s">
        <v>9</v>
      </c>
      <c r="C50" s="8"/>
      <c r="D50" s="10"/>
      <c r="E50" s="11">
        <v>1463</v>
      </c>
      <c r="F50" s="8"/>
      <c r="G50" s="12" t="s">
        <v>0</v>
      </c>
      <c r="H50" s="12" t="s">
        <v>1</v>
      </c>
      <c r="I50" s="13"/>
      <c r="J50" s="12" t="s">
        <v>0</v>
      </c>
      <c r="K50" s="12" t="s">
        <v>1</v>
      </c>
    </row>
    <row r="51" spans="1:11" ht="23.25" x14ac:dyDescent="0.35">
      <c r="A51" s="8"/>
      <c r="B51" s="14" t="s">
        <v>14</v>
      </c>
      <c r="C51" s="8"/>
      <c r="D51" s="8"/>
      <c r="E51" s="15"/>
      <c r="F51" s="8"/>
      <c r="G51" s="16">
        <v>100</v>
      </c>
      <c r="H51" s="8"/>
      <c r="I51" s="13"/>
      <c r="J51" s="16">
        <v>100</v>
      </c>
      <c r="K51" s="8"/>
    </row>
    <row r="52" spans="1:11" ht="24" customHeight="1" x14ac:dyDescent="0.35">
      <c r="A52" s="8"/>
      <c r="B52" s="17" t="s">
        <v>2</v>
      </c>
      <c r="C52" s="18" t="s">
        <v>3</v>
      </c>
      <c r="D52" s="19" t="s">
        <v>4</v>
      </c>
      <c r="E52" s="20" t="s">
        <v>5</v>
      </c>
      <c r="F52" s="19" t="s">
        <v>6</v>
      </c>
      <c r="G52" s="19" t="s">
        <v>7</v>
      </c>
      <c r="H52" s="19" t="s">
        <v>8</v>
      </c>
      <c r="I52" s="13"/>
      <c r="J52" s="19" t="s">
        <v>7</v>
      </c>
      <c r="K52" s="19" t="s">
        <v>8</v>
      </c>
    </row>
    <row r="53" spans="1:11" x14ac:dyDescent="0.35">
      <c r="A53" s="13">
        <v>1</v>
      </c>
      <c r="B53" s="7">
        <v>3774</v>
      </c>
      <c r="C53" s="21">
        <v>264</v>
      </c>
      <c r="D53" s="2">
        <f t="shared" si="10"/>
        <v>335.28000000000003</v>
      </c>
      <c r="E53" s="3">
        <f t="shared" si="1"/>
        <v>2.0696296296296297</v>
      </c>
      <c r="F53" s="4">
        <f t="shared" si="2"/>
        <v>2.1</v>
      </c>
      <c r="G53" s="5">
        <f t="shared" si="3"/>
        <v>2.1</v>
      </c>
      <c r="H53" s="2">
        <f t="shared" si="4"/>
        <v>340.2</v>
      </c>
      <c r="I53" s="3">
        <f t="shared" si="8"/>
        <v>28.863636363636346</v>
      </c>
      <c r="J53" s="6">
        <f t="shared" si="6"/>
        <v>2.1</v>
      </c>
      <c r="K53" s="22">
        <f>J53*50</f>
        <v>105</v>
      </c>
    </row>
    <row r="54" spans="1:11" x14ac:dyDescent="0.35">
      <c r="A54" s="13">
        <v>2</v>
      </c>
      <c r="B54" s="7">
        <v>3776</v>
      </c>
      <c r="C54" s="21">
        <v>149</v>
      </c>
      <c r="D54" s="2">
        <f t="shared" si="10"/>
        <v>189.23</v>
      </c>
      <c r="E54" s="3">
        <f t="shared" si="1"/>
        <v>1.1680864197530862</v>
      </c>
      <c r="F54" s="4">
        <f t="shared" si="2"/>
        <v>1.2000000000000002</v>
      </c>
      <c r="G54" s="5">
        <f t="shared" si="3"/>
        <v>1.2000000000000002</v>
      </c>
      <c r="H54" s="2">
        <f t="shared" si="4"/>
        <v>194.40000000000003</v>
      </c>
      <c r="I54" s="3">
        <f t="shared" si="8"/>
        <v>30.469798657718144</v>
      </c>
      <c r="J54" s="6">
        <f t="shared" si="6"/>
        <v>1.3000000000000003</v>
      </c>
      <c r="K54" s="22">
        <f t="shared" ref="K54:K62" si="11">J54*50</f>
        <v>65.000000000000014</v>
      </c>
    </row>
    <row r="55" spans="1:11" x14ac:dyDescent="0.35">
      <c r="A55" s="13">
        <v>3</v>
      </c>
      <c r="B55" s="7">
        <v>3799</v>
      </c>
      <c r="C55" s="21">
        <v>666</v>
      </c>
      <c r="D55" s="2">
        <f t="shared" si="10"/>
        <v>845.82</v>
      </c>
      <c r="E55" s="3">
        <f t="shared" si="1"/>
        <v>5.221111111111111</v>
      </c>
      <c r="F55" s="4">
        <f t="shared" si="2"/>
        <v>5.3</v>
      </c>
      <c r="G55" s="5">
        <f t="shared" si="3"/>
        <v>5.3</v>
      </c>
      <c r="H55" s="2">
        <f t="shared" si="4"/>
        <v>858.6</v>
      </c>
      <c r="I55" s="3">
        <f t="shared" si="8"/>
        <v>28.918918918918934</v>
      </c>
      <c r="J55" s="6">
        <f t="shared" si="6"/>
        <v>5.3</v>
      </c>
      <c r="K55" s="22">
        <f t="shared" si="11"/>
        <v>265</v>
      </c>
    </row>
    <row r="56" spans="1:11" x14ac:dyDescent="0.35">
      <c r="A56" s="13">
        <v>4</v>
      </c>
      <c r="B56" s="7">
        <v>3818</v>
      </c>
      <c r="C56" s="21">
        <v>269</v>
      </c>
      <c r="D56" s="2">
        <f t="shared" si="10"/>
        <v>341.63</v>
      </c>
      <c r="E56" s="3">
        <f t="shared" si="1"/>
        <v>2.1088271604938273</v>
      </c>
      <c r="F56" s="4">
        <f t="shared" si="2"/>
        <v>2.2000000000000002</v>
      </c>
      <c r="G56" s="5">
        <f t="shared" si="3"/>
        <v>2.2000000000000002</v>
      </c>
      <c r="H56" s="2">
        <f t="shared" si="4"/>
        <v>356.40000000000003</v>
      </c>
      <c r="I56" s="3">
        <f t="shared" si="8"/>
        <v>32.49070631970261</v>
      </c>
      <c r="J56" s="6">
        <f t="shared" si="6"/>
        <v>2.2000000000000002</v>
      </c>
      <c r="K56" s="22">
        <f t="shared" si="11"/>
        <v>110.00000000000001</v>
      </c>
    </row>
    <row r="57" spans="1:11" x14ac:dyDescent="0.35">
      <c r="A57" s="13">
        <v>5</v>
      </c>
      <c r="B57" s="7">
        <v>3827</v>
      </c>
      <c r="C57" s="21">
        <v>436</v>
      </c>
      <c r="D57" s="2">
        <f t="shared" si="10"/>
        <v>553.72</v>
      </c>
      <c r="E57" s="3">
        <f t="shared" si="1"/>
        <v>3.418024691358025</v>
      </c>
      <c r="F57" s="4">
        <f t="shared" si="2"/>
        <v>3.5</v>
      </c>
      <c r="G57" s="5">
        <f t="shared" si="3"/>
        <v>3.5</v>
      </c>
      <c r="H57" s="2">
        <f t="shared" si="4"/>
        <v>567</v>
      </c>
      <c r="I57" s="3">
        <f t="shared" si="8"/>
        <v>30.045871559633042</v>
      </c>
      <c r="J57" s="6">
        <f t="shared" si="6"/>
        <v>3.5</v>
      </c>
      <c r="K57" s="22">
        <f t="shared" si="11"/>
        <v>175</v>
      </c>
    </row>
    <row r="58" spans="1:11" x14ac:dyDescent="0.35">
      <c r="A58" s="13">
        <v>6</v>
      </c>
      <c r="B58" s="7">
        <v>3829</v>
      </c>
      <c r="C58" s="21">
        <v>533</v>
      </c>
      <c r="D58" s="2">
        <f t="shared" si="10"/>
        <v>676.91</v>
      </c>
      <c r="E58" s="3">
        <f t="shared" si="1"/>
        <v>4.1784567901234562</v>
      </c>
      <c r="F58" s="4">
        <f t="shared" si="2"/>
        <v>4.1999999999999993</v>
      </c>
      <c r="G58" s="5">
        <f t="shared" si="3"/>
        <v>4.1999999999999993</v>
      </c>
      <c r="H58" s="2">
        <f t="shared" si="4"/>
        <v>680.39999999999986</v>
      </c>
      <c r="I58" s="3">
        <f t="shared" si="8"/>
        <v>27.654784240150065</v>
      </c>
      <c r="J58" s="6">
        <f t="shared" si="6"/>
        <v>4.1999999999999993</v>
      </c>
      <c r="K58" s="22">
        <f t="shared" si="11"/>
        <v>209.99999999999997</v>
      </c>
    </row>
    <row r="59" spans="1:11" x14ac:dyDescent="0.35">
      <c r="A59" s="13">
        <v>7</v>
      </c>
      <c r="B59" s="7">
        <v>3853</v>
      </c>
      <c r="C59" s="21">
        <v>452</v>
      </c>
      <c r="D59" s="2">
        <f t="shared" si="10"/>
        <v>574.04</v>
      </c>
      <c r="E59" s="3">
        <f t="shared" si="1"/>
        <v>3.5434567901234564</v>
      </c>
      <c r="F59" s="4">
        <f t="shared" si="2"/>
        <v>3.6</v>
      </c>
      <c r="G59" s="5">
        <f t="shared" si="3"/>
        <v>3.6</v>
      </c>
      <c r="H59" s="2">
        <f t="shared" si="4"/>
        <v>583.20000000000005</v>
      </c>
      <c r="I59" s="3">
        <f t="shared" si="8"/>
        <v>29.026548672566378</v>
      </c>
      <c r="J59" s="6">
        <f t="shared" si="6"/>
        <v>3.6</v>
      </c>
      <c r="K59" s="22">
        <f t="shared" si="11"/>
        <v>180</v>
      </c>
    </row>
    <row r="60" spans="1:11" x14ac:dyDescent="0.35">
      <c r="A60" s="13">
        <v>8</v>
      </c>
      <c r="B60" s="7">
        <v>3854</v>
      </c>
      <c r="C60" s="21">
        <v>1028</v>
      </c>
      <c r="D60" s="2">
        <f t="shared" si="10"/>
        <v>1305.56</v>
      </c>
      <c r="E60" s="3">
        <f t="shared" si="1"/>
        <v>8.0590123456790117</v>
      </c>
      <c r="F60" s="4">
        <f t="shared" si="2"/>
        <v>8.1</v>
      </c>
      <c r="G60" s="5">
        <f t="shared" si="3"/>
        <v>8.1</v>
      </c>
      <c r="H60" s="2">
        <f t="shared" si="4"/>
        <v>1312.2</v>
      </c>
      <c r="I60" s="3">
        <f t="shared" si="8"/>
        <v>27.645914396887164</v>
      </c>
      <c r="J60" s="6">
        <f t="shared" si="6"/>
        <v>8.1</v>
      </c>
      <c r="K60" s="22">
        <f t="shared" si="11"/>
        <v>405</v>
      </c>
    </row>
    <row r="61" spans="1:11" x14ac:dyDescent="0.35">
      <c r="A61" s="13">
        <v>9</v>
      </c>
      <c r="B61" s="7">
        <v>3856</v>
      </c>
      <c r="C61" s="21">
        <v>681</v>
      </c>
      <c r="D61" s="2">
        <f t="shared" si="10"/>
        <v>864.87</v>
      </c>
      <c r="E61" s="3">
        <f t="shared" si="1"/>
        <v>5.338703703703704</v>
      </c>
      <c r="F61" s="4">
        <f t="shared" si="2"/>
        <v>5.3999999999999995</v>
      </c>
      <c r="G61" s="5">
        <f t="shared" si="3"/>
        <v>5.3999999999999995</v>
      </c>
      <c r="H61" s="2">
        <f t="shared" si="4"/>
        <v>874.8</v>
      </c>
      <c r="I61" s="3">
        <f t="shared" si="8"/>
        <v>28.458149779735692</v>
      </c>
      <c r="J61" s="6">
        <f t="shared" si="6"/>
        <v>5.3999999999999995</v>
      </c>
      <c r="K61" s="22">
        <f t="shared" si="11"/>
        <v>270</v>
      </c>
    </row>
    <row r="62" spans="1:11" x14ac:dyDescent="0.35">
      <c r="A62" s="13">
        <v>10</v>
      </c>
      <c r="B62" s="7">
        <v>3863</v>
      </c>
      <c r="C62" s="21">
        <v>586</v>
      </c>
      <c r="D62" s="2">
        <f t="shared" si="10"/>
        <v>744.22</v>
      </c>
      <c r="E62" s="3">
        <f t="shared" si="1"/>
        <v>4.5939506172839506</v>
      </c>
      <c r="F62" s="4">
        <f t="shared" si="2"/>
        <v>4.5999999999999996</v>
      </c>
      <c r="G62" s="5">
        <f t="shared" si="3"/>
        <v>4.5999999999999996</v>
      </c>
      <c r="H62" s="2">
        <f t="shared" si="4"/>
        <v>745.19999999999993</v>
      </c>
      <c r="I62" s="3">
        <f t="shared" si="8"/>
        <v>27.167235494880543</v>
      </c>
      <c r="J62" s="6">
        <f t="shared" si="6"/>
        <v>4.5999999999999996</v>
      </c>
      <c r="K62" s="22">
        <f t="shared" si="11"/>
        <v>229.99999999999997</v>
      </c>
    </row>
    <row r="63" spans="1:11" x14ac:dyDescent="0.35">
      <c r="A63" s="13"/>
      <c r="B63" s="13"/>
      <c r="C63" s="13"/>
      <c r="D63" s="13"/>
      <c r="E63" s="13"/>
      <c r="F63" s="13"/>
      <c r="G63" s="13"/>
      <c r="H63" s="13"/>
      <c r="I63" s="13"/>
      <c r="J63" s="13">
        <f>SUM(J53:J62)</f>
        <v>40.299999999999997</v>
      </c>
      <c r="K63" s="22"/>
    </row>
    <row r="64" spans="1:11" x14ac:dyDescent="0.35">
      <c r="A64" s="13">
        <v>11</v>
      </c>
      <c r="B64" s="7">
        <v>3774</v>
      </c>
      <c r="C64" s="21">
        <v>264</v>
      </c>
      <c r="D64" s="2">
        <f t="shared" ref="D64:D73" si="12">C64*1.27</f>
        <v>335.28000000000003</v>
      </c>
      <c r="E64" s="3">
        <f t="shared" ref="E64:E73" si="13">D64/162</f>
        <v>2.0696296296296297</v>
      </c>
      <c r="F64" s="4">
        <f t="shared" ref="F64:F73" si="14">ROUNDUP(E64,1)</f>
        <v>2.1</v>
      </c>
      <c r="G64" s="5">
        <f t="shared" ref="G64:G73" si="15">IF(F64&lt;1,1,F64)</f>
        <v>2.1</v>
      </c>
      <c r="H64" s="2">
        <f t="shared" ref="H64:H73" si="16">G64*162</f>
        <v>340.2</v>
      </c>
      <c r="I64" s="3">
        <f t="shared" ref="I64:I73" si="17">100/C64*H64-100</f>
        <v>28.863636363636346</v>
      </c>
      <c r="J64" s="6">
        <f t="shared" ref="J64:J73" si="18">IF(G64&lt;1.9,G64+0.1,G64)</f>
        <v>2.1</v>
      </c>
      <c r="K64" s="22">
        <f>J64*50</f>
        <v>105</v>
      </c>
    </row>
    <row r="65" spans="1:11" x14ac:dyDescent="0.35">
      <c r="A65" s="13">
        <v>12</v>
      </c>
      <c r="B65" s="7">
        <v>3776</v>
      </c>
      <c r="C65" s="21">
        <v>149</v>
      </c>
      <c r="D65" s="2">
        <f t="shared" si="12"/>
        <v>189.23</v>
      </c>
      <c r="E65" s="3">
        <f t="shared" si="13"/>
        <v>1.1680864197530862</v>
      </c>
      <c r="F65" s="4">
        <f t="shared" si="14"/>
        <v>1.2000000000000002</v>
      </c>
      <c r="G65" s="5">
        <f t="shared" si="15"/>
        <v>1.2000000000000002</v>
      </c>
      <c r="H65" s="2">
        <f t="shared" si="16"/>
        <v>194.40000000000003</v>
      </c>
      <c r="I65" s="3">
        <f t="shared" si="17"/>
        <v>30.469798657718144</v>
      </c>
      <c r="J65" s="6">
        <f t="shared" si="18"/>
        <v>1.3000000000000003</v>
      </c>
      <c r="K65" s="22">
        <f t="shared" ref="K65:K73" si="19">J65*50</f>
        <v>65.000000000000014</v>
      </c>
    </row>
    <row r="66" spans="1:11" x14ac:dyDescent="0.35">
      <c r="A66" s="13">
        <v>13</v>
      </c>
      <c r="B66" s="7">
        <v>3799</v>
      </c>
      <c r="C66" s="21">
        <v>666</v>
      </c>
      <c r="D66" s="2">
        <f t="shared" si="12"/>
        <v>845.82</v>
      </c>
      <c r="E66" s="3">
        <f t="shared" si="13"/>
        <v>5.221111111111111</v>
      </c>
      <c r="F66" s="4">
        <f t="shared" si="14"/>
        <v>5.3</v>
      </c>
      <c r="G66" s="5">
        <f t="shared" si="15"/>
        <v>5.3</v>
      </c>
      <c r="H66" s="2">
        <f t="shared" si="16"/>
        <v>858.6</v>
      </c>
      <c r="I66" s="3">
        <f t="shared" si="17"/>
        <v>28.918918918918934</v>
      </c>
      <c r="J66" s="6">
        <f t="shared" si="18"/>
        <v>5.3</v>
      </c>
      <c r="K66" s="22">
        <f t="shared" si="19"/>
        <v>265</v>
      </c>
    </row>
    <row r="67" spans="1:11" x14ac:dyDescent="0.35">
      <c r="A67" s="13">
        <v>14</v>
      </c>
      <c r="B67" s="7">
        <v>3818</v>
      </c>
      <c r="C67" s="21">
        <v>269</v>
      </c>
      <c r="D67" s="2">
        <f t="shared" si="12"/>
        <v>341.63</v>
      </c>
      <c r="E67" s="3">
        <f t="shared" si="13"/>
        <v>2.1088271604938273</v>
      </c>
      <c r="F67" s="4">
        <f t="shared" si="14"/>
        <v>2.2000000000000002</v>
      </c>
      <c r="G67" s="5">
        <f t="shared" si="15"/>
        <v>2.2000000000000002</v>
      </c>
      <c r="H67" s="2">
        <f t="shared" si="16"/>
        <v>356.40000000000003</v>
      </c>
      <c r="I67" s="3">
        <f t="shared" si="17"/>
        <v>32.49070631970261</v>
      </c>
      <c r="J67" s="6">
        <f t="shared" si="18"/>
        <v>2.2000000000000002</v>
      </c>
      <c r="K67" s="22">
        <f t="shared" si="19"/>
        <v>110.00000000000001</v>
      </c>
    </row>
    <row r="68" spans="1:11" x14ac:dyDescent="0.35">
      <c r="A68" s="13">
        <v>15</v>
      </c>
      <c r="B68" s="7">
        <v>3827</v>
      </c>
      <c r="C68" s="21">
        <v>436</v>
      </c>
      <c r="D68" s="2">
        <f t="shared" si="12"/>
        <v>553.72</v>
      </c>
      <c r="E68" s="3">
        <f t="shared" si="13"/>
        <v>3.418024691358025</v>
      </c>
      <c r="F68" s="4">
        <f t="shared" si="14"/>
        <v>3.5</v>
      </c>
      <c r="G68" s="5">
        <f t="shared" si="15"/>
        <v>3.5</v>
      </c>
      <c r="H68" s="2">
        <f t="shared" si="16"/>
        <v>567</v>
      </c>
      <c r="I68" s="3">
        <f t="shared" si="17"/>
        <v>30.045871559633042</v>
      </c>
      <c r="J68" s="6">
        <f t="shared" si="18"/>
        <v>3.5</v>
      </c>
      <c r="K68" s="22">
        <f t="shared" si="19"/>
        <v>175</v>
      </c>
    </row>
    <row r="69" spans="1:11" x14ac:dyDescent="0.35">
      <c r="A69" s="13">
        <v>16</v>
      </c>
      <c r="B69" s="7">
        <v>3829</v>
      </c>
      <c r="C69" s="21">
        <v>533</v>
      </c>
      <c r="D69" s="2">
        <f t="shared" si="12"/>
        <v>676.91</v>
      </c>
      <c r="E69" s="3">
        <f t="shared" si="13"/>
        <v>4.1784567901234562</v>
      </c>
      <c r="F69" s="4">
        <f t="shared" si="14"/>
        <v>4.1999999999999993</v>
      </c>
      <c r="G69" s="5">
        <f t="shared" si="15"/>
        <v>4.1999999999999993</v>
      </c>
      <c r="H69" s="2">
        <f t="shared" si="16"/>
        <v>680.39999999999986</v>
      </c>
      <c r="I69" s="3">
        <f t="shared" si="17"/>
        <v>27.654784240150065</v>
      </c>
      <c r="J69" s="6">
        <f t="shared" si="18"/>
        <v>4.1999999999999993</v>
      </c>
      <c r="K69" s="22">
        <f t="shared" si="19"/>
        <v>209.99999999999997</v>
      </c>
    </row>
    <row r="70" spans="1:11" x14ac:dyDescent="0.35">
      <c r="A70" s="13">
        <v>17</v>
      </c>
      <c r="B70" s="7">
        <v>3853</v>
      </c>
      <c r="C70" s="21">
        <v>452</v>
      </c>
      <c r="D70" s="2">
        <f t="shared" si="12"/>
        <v>574.04</v>
      </c>
      <c r="E70" s="3">
        <f t="shared" si="13"/>
        <v>3.5434567901234564</v>
      </c>
      <c r="F70" s="4">
        <f t="shared" si="14"/>
        <v>3.6</v>
      </c>
      <c r="G70" s="5">
        <f t="shared" si="15"/>
        <v>3.6</v>
      </c>
      <c r="H70" s="2">
        <f t="shared" si="16"/>
        <v>583.20000000000005</v>
      </c>
      <c r="I70" s="3">
        <f t="shared" si="17"/>
        <v>29.026548672566378</v>
      </c>
      <c r="J70" s="6">
        <f t="shared" si="18"/>
        <v>3.6</v>
      </c>
      <c r="K70" s="22">
        <f t="shared" si="19"/>
        <v>180</v>
      </c>
    </row>
    <row r="71" spans="1:11" x14ac:dyDescent="0.35">
      <c r="A71" s="13">
        <v>18</v>
      </c>
      <c r="B71" s="7">
        <v>3854</v>
      </c>
      <c r="C71" s="21">
        <v>1028</v>
      </c>
      <c r="D71" s="2">
        <f t="shared" si="12"/>
        <v>1305.56</v>
      </c>
      <c r="E71" s="3">
        <f t="shared" si="13"/>
        <v>8.0590123456790117</v>
      </c>
      <c r="F71" s="4">
        <f t="shared" si="14"/>
        <v>8.1</v>
      </c>
      <c r="G71" s="5">
        <f t="shared" si="15"/>
        <v>8.1</v>
      </c>
      <c r="H71" s="2">
        <f t="shared" si="16"/>
        <v>1312.2</v>
      </c>
      <c r="I71" s="3">
        <f t="shared" si="17"/>
        <v>27.645914396887164</v>
      </c>
      <c r="J71" s="6">
        <f t="shared" si="18"/>
        <v>8.1</v>
      </c>
      <c r="K71" s="22">
        <f t="shared" si="19"/>
        <v>405</v>
      </c>
    </row>
    <row r="72" spans="1:11" x14ac:dyDescent="0.35">
      <c r="A72" s="13">
        <v>19</v>
      </c>
      <c r="B72" s="7">
        <v>3856</v>
      </c>
      <c r="C72" s="21">
        <v>681</v>
      </c>
      <c r="D72" s="2">
        <f t="shared" si="12"/>
        <v>864.87</v>
      </c>
      <c r="E72" s="3">
        <f t="shared" si="13"/>
        <v>5.338703703703704</v>
      </c>
      <c r="F72" s="4">
        <f t="shared" si="14"/>
        <v>5.3999999999999995</v>
      </c>
      <c r="G72" s="5">
        <f t="shared" si="15"/>
        <v>5.3999999999999995</v>
      </c>
      <c r="H72" s="2">
        <f t="shared" si="16"/>
        <v>874.8</v>
      </c>
      <c r="I72" s="3">
        <f t="shared" si="17"/>
        <v>28.458149779735692</v>
      </c>
      <c r="J72" s="6">
        <f t="shared" si="18"/>
        <v>5.3999999999999995</v>
      </c>
      <c r="K72" s="22">
        <f t="shared" si="19"/>
        <v>270</v>
      </c>
    </row>
    <row r="73" spans="1:11" x14ac:dyDescent="0.35">
      <c r="A73" s="13">
        <v>20</v>
      </c>
      <c r="B73" s="7">
        <v>3863</v>
      </c>
      <c r="C73" s="21">
        <v>586</v>
      </c>
      <c r="D73" s="2">
        <f t="shared" si="12"/>
        <v>744.22</v>
      </c>
      <c r="E73" s="3">
        <f t="shared" si="13"/>
        <v>4.5939506172839506</v>
      </c>
      <c r="F73" s="4">
        <f t="shared" si="14"/>
        <v>4.5999999999999996</v>
      </c>
      <c r="G73" s="5">
        <f t="shared" si="15"/>
        <v>4.5999999999999996</v>
      </c>
      <c r="H73" s="2">
        <f t="shared" si="16"/>
        <v>745.19999999999993</v>
      </c>
      <c r="I73" s="3">
        <f t="shared" si="17"/>
        <v>27.167235494880543</v>
      </c>
      <c r="J73" s="6">
        <f t="shared" si="18"/>
        <v>4.5999999999999996</v>
      </c>
      <c r="K73" s="22">
        <f t="shared" si="19"/>
        <v>229.99999999999997</v>
      </c>
    </row>
    <row r="74" spans="1:11" x14ac:dyDescent="0.35">
      <c r="A74" s="13"/>
      <c r="B74" s="16" t="s">
        <v>11</v>
      </c>
      <c r="C74" s="13"/>
      <c r="D74" s="13"/>
      <c r="E74" s="13"/>
      <c r="F74" s="13"/>
      <c r="G74" s="13"/>
      <c r="H74" s="13"/>
      <c r="I74" s="13"/>
      <c r="J74" s="13"/>
      <c r="K74" s="22"/>
    </row>
    <row r="75" spans="1:11" x14ac:dyDescent="0.35">
      <c r="A75" s="13"/>
      <c r="B75" s="16" t="s">
        <v>12</v>
      </c>
      <c r="C75" s="13"/>
      <c r="D75" s="13"/>
      <c r="E75" s="13"/>
      <c r="F75" s="13"/>
      <c r="G75" s="13"/>
      <c r="H75" s="13"/>
      <c r="I75" s="13"/>
      <c r="J75" s="13"/>
      <c r="K75" s="2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</dc:creator>
  <cp:lastModifiedBy>Dmitry</cp:lastModifiedBy>
  <cp:lastPrinted>2021-04-16T11:57:34Z</cp:lastPrinted>
  <dcterms:created xsi:type="dcterms:W3CDTF">2020-11-26T07:45:59Z</dcterms:created>
  <dcterms:modified xsi:type="dcterms:W3CDTF">2021-10-08T10:35:18Z</dcterms:modified>
</cp:coreProperties>
</file>