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<sst xmlns="http://schemas.openxmlformats.org/spreadsheetml/2006/main" count="51" uniqueCount="51">
  <si>
    <t xml:space="preserve">остатки на вечер пятницы</t>
  </si>
  <si>
    <t xml:space="preserve">пр-во суббота</t>
  </si>
  <si>
    <t xml:space="preserve">отгрузки суббота</t>
  </si>
  <si>
    <t xml:space="preserve">остатки вечер субботы</t>
  </si>
  <si>
    <t xml:space="preserve">пр-во воскр</t>
  </si>
  <si>
    <t xml:space="preserve">отгрузки воскр</t>
  </si>
  <si>
    <t xml:space="preserve">остатки вечер воскр</t>
  </si>
  <si>
    <t xml:space="preserve">пр-во понед</t>
  </si>
  <si>
    <t xml:space="preserve">отгрузки понед</t>
  </si>
  <si>
    <t xml:space="preserve">остатки вечер понед</t>
  </si>
  <si>
    <t xml:space="preserve">пр-во втор</t>
  </si>
  <si>
    <t xml:space="preserve">отгрузки втор</t>
  </si>
  <si>
    <t xml:space="preserve">остатки вечер втор</t>
  </si>
  <si>
    <t xml:space="preserve">пр-во среда</t>
  </si>
  <si>
    <t xml:space="preserve">отгрузки среда</t>
  </si>
  <si>
    <t xml:space="preserve">остатки вечер среда</t>
  </si>
  <si>
    <t xml:space="preserve">пр-во четв</t>
  </si>
  <si>
    <t xml:space="preserve">отгрузки четв</t>
  </si>
  <si>
    <t xml:space="preserve">остатки вечер четв</t>
  </si>
  <si>
    <t xml:space="preserve">пр-во пятн</t>
  </si>
  <si>
    <t xml:space="preserve">отгрузки пятн</t>
  </si>
  <si>
    <t xml:space="preserve">остатки вечер пятн</t>
  </si>
  <si>
    <t xml:space="preserve">Итого пр-во</t>
  </si>
  <si>
    <t xml:space="preserve">Итого отгрузки</t>
  </si>
  <si>
    <t>Остаток</t>
  </si>
  <si>
    <t>Мельница</t>
  </si>
  <si>
    <t>вс</t>
  </si>
  <si>
    <t xml:space="preserve">вс КДВ</t>
  </si>
  <si>
    <t>бестарная</t>
  </si>
  <si>
    <t xml:space="preserve">вс Элита-Хлеб-Сервис</t>
  </si>
  <si>
    <t xml:space="preserve">вс просто?</t>
  </si>
  <si>
    <t xml:space="preserve">СМ пицца Розен-Бейкери</t>
  </si>
  <si>
    <t xml:space="preserve">СМ пицца стандарт</t>
  </si>
  <si>
    <t xml:space="preserve">СМ пицца медиум</t>
  </si>
  <si>
    <t xml:space="preserve">СМ пицца премиум</t>
  </si>
  <si>
    <t xml:space="preserve">СМ нац выпечка</t>
  </si>
  <si>
    <t xml:space="preserve">СМ сдоба</t>
  </si>
  <si>
    <t xml:space="preserve">СМ багет</t>
  </si>
  <si>
    <t xml:space="preserve">СМ слойка</t>
  </si>
  <si>
    <t xml:space="preserve">СМ пельмени</t>
  </si>
  <si>
    <t xml:space="preserve">СМ цельнозерновая</t>
  </si>
  <si>
    <t>1с</t>
  </si>
  <si>
    <t>отруби</t>
  </si>
  <si>
    <t>Цех</t>
  </si>
  <si>
    <t xml:space="preserve">Смесь бургеры</t>
  </si>
  <si>
    <t xml:space="preserve">Смесь рицца микс</t>
  </si>
  <si>
    <t xml:space="preserve">СМ пицца</t>
  </si>
  <si>
    <t xml:space="preserve">СМ домашний хлеб</t>
  </si>
  <si>
    <t>тн</t>
  </si>
  <si>
    <t xml:space="preserve">дни работы</t>
  </si>
  <si>
    <t xml:space="preserve">производство в сутки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</si>
</sst>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name val="Calibri"/>
      <color theme="1"/>
      <sz val="11.000000"/>
      <scheme val="minor"/>
    </font>
    <font>
      <name val="Calibri"/>
      <sz val="11.000000"/>
      <scheme val="minor"/>
    </font>
    <font>
      <name val="Calibri"/>
      <color indexed="2"/>
      <sz val="11.000000"/>
      <scheme val="minor"/>
    </font>
    <font>
      <name val="Calibri"/>
      <b/>
      <color theme="1"/>
      <sz val="11.000000"/>
      <scheme val="minor"/>
    </font>
    <font>
      <name val="Calibri"/>
      <b/>
      <color indexed="2"/>
      <sz val="11.000000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theme="8" tint="0.59999389629810485"/>
        <bgColor theme="8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22">
    <xf fontId="0" fillId="0" borderId="0" numFmtId="0" xfId="0"/>
    <xf fontId="0" fillId="0" borderId="0" numFmtId="0" xfId="0" applyAlignment="1">
      <alignment wrapText="1"/>
    </xf>
    <xf fontId="1" fillId="2" borderId="1" numFmtId="0" xfId="0" applyFont="1" applyFill="1" applyBorder="1" applyAlignment="1">
      <alignment wrapText="1"/>
    </xf>
    <xf fontId="1" fillId="0" borderId="1" numFmtId="0" xfId="0" applyFont="1" applyBorder="1" applyAlignment="1">
      <alignment wrapText="1"/>
    </xf>
    <xf fontId="2" fillId="0" borderId="0" numFmtId="0" xfId="0" applyFont="1" applyAlignment="1">
      <alignment wrapText="1"/>
    </xf>
    <xf fontId="0" fillId="3" borderId="0" numFmtId="0" xfId="0" applyFill="1"/>
    <xf fontId="0" fillId="4" borderId="0" numFmtId="0" xfId="0" applyFill="1"/>
    <xf fontId="0" fillId="2" borderId="1" numFmtId="0" xfId="0" applyFill="1" applyBorder="1" applyAlignment="1">
      <alignment wrapText="1"/>
    </xf>
    <xf fontId="0" fillId="4" borderId="1" numFmtId="0" xfId="0" applyFill="1" applyBorder="1" applyAlignment="1">
      <alignment wrapText="1"/>
    </xf>
    <xf fontId="0" fillId="4" borderId="1" numFmtId="0" xfId="0" applyFill="1" applyBorder="1"/>
    <xf fontId="3" fillId="2" borderId="1" numFmtId="0" xfId="0" applyFont="1" applyFill="1" applyBorder="1" applyAlignment="1">
      <alignment wrapText="1"/>
    </xf>
    <xf fontId="4" fillId="2" borderId="1" numFmtId="0" xfId="0" applyFont="1" applyFill="1" applyBorder="1" applyAlignment="1">
      <alignment wrapText="1"/>
    </xf>
    <xf fontId="0" fillId="0" borderId="1" numFmtId="0" xfId="0" applyBorder="1"/>
    <xf fontId="0" fillId="0" borderId="1" numFmtId="0" xfId="0" applyBorder="1" applyAlignment="1">
      <alignment horizontal="left"/>
    </xf>
    <xf fontId="0" fillId="0" borderId="1" numFmtId="0" xfId="0" applyBorder="1" applyAlignment="1">
      <alignment wrapText="1"/>
    </xf>
    <xf fontId="0" fillId="2" borderId="1" numFmtId="0" xfId="0" applyFill="1" applyBorder="1"/>
    <xf fontId="0" fillId="5" borderId="1" numFmtId="0" xfId="0" applyFill="1" applyBorder="1"/>
    <xf fontId="0" fillId="0" borderId="0" numFmtId="0" xfId="0" applyAlignment="1">
      <alignment horizontal="left"/>
    </xf>
    <xf fontId="1" fillId="0" borderId="0" numFmtId="0" xfId="0" applyFont="1" applyAlignment="1">
      <alignment horizontal="left"/>
    </xf>
    <xf fontId="0" fillId="4" borderId="0" numFmtId="0" xfId="0" applyFill="1" applyAlignment="1">
      <alignment wrapText="1"/>
    </xf>
    <xf fontId="0" fillId="0" borderId="0" numFmtId="0" xfId="0" applyAlignment="1">
      <alignment horizontal="right" wrapText="1"/>
    </xf>
    <xf fontId="0" fillId="0" borderId="0" numFmtId="9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pane activePane="bottomRight" state="frozen" topLeftCell="D2" xSplit="3" ySplit="1"/>
      <selection activeCell="H13" activeCellId="0" sqref="H13"/>
    </sheetView>
  </sheetViews>
  <sheetFormatPr defaultRowHeight="14.25"/>
  <cols>
    <col bestFit="1" customWidth="1" min="1" max="1" width="10.42578125"/>
    <col bestFit="1" customWidth="1" min="2" max="2" width="24.7109375"/>
    <col bestFit="1" customWidth="1" min="3" max="3" width="10.85546875"/>
    <col bestFit="1" customWidth="1" min="4" max="4" style="1" width="9.42578125"/>
    <col bestFit="1" customWidth="1" min="5" max="5" style="1" width="11.42578125"/>
    <col bestFit="1" customWidth="1" min="7" max="7" width="12.5703125"/>
  </cols>
  <sheetData>
    <row r="1" ht="42.75">
      <c r="D1" s="2" t="s">
        <v>0</v>
      </c>
      <c r="E1" s="3" t="s">
        <v>1</v>
      </c>
      <c r="F1" s="3" t="s">
        <v>2</v>
      </c>
      <c r="G1" s="2" t="s">
        <v>3</v>
      </c>
      <c r="H1" s="3" t="s">
        <v>4</v>
      </c>
      <c r="I1" s="3" t="s">
        <v>5</v>
      </c>
      <c r="J1" s="2" t="s">
        <v>6</v>
      </c>
      <c r="K1" s="3" t="s">
        <v>7</v>
      </c>
      <c r="L1" s="3" t="s">
        <v>8</v>
      </c>
      <c r="M1" s="2" t="s">
        <v>9</v>
      </c>
      <c r="N1" s="3" t="s">
        <v>10</v>
      </c>
      <c r="O1" s="3" t="s">
        <v>11</v>
      </c>
      <c r="P1" s="2" t="s">
        <v>12</v>
      </c>
      <c r="Q1" s="3" t="s">
        <v>13</v>
      </c>
      <c r="R1" s="3" t="s">
        <v>14</v>
      </c>
      <c r="S1" s="2" t="s">
        <v>15</v>
      </c>
      <c r="T1" s="3" t="s">
        <v>16</v>
      </c>
      <c r="U1" s="3" t="s">
        <v>17</v>
      </c>
      <c r="V1" s="2" t="s">
        <v>18</v>
      </c>
      <c r="W1" s="3" t="s">
        <v>19</v>
      </c>
      <c r="X1" s="3" t="s">
        <v>20</v>
      </c>
      <c r="Y1" s="2" t="s">
        <v>21</v>
      </c>
      <c r="Z1" s="3" t="s">
        <v>1</v>
      </c>
      <c r="AA1" s="3" t="s">
        <v>2</v>
      </c>
      <c r="AB1" s="2" t="s">
        <v>3</v>
      </c>
      <c r="AC1" s="3" t="s">
        <v>4</v>
      </c>
      <c r="AD1" s="3" t="s">
        <v>5</v>
      </c>
      <c r="AE1" s="2" t="s">
        <v>6</v>
      </c>
      <c r="AG1" s="4" t="s">
        <v>22</v>
      </c>
      <c r="AH1" s="4" t="s">
        <v>23</v>
      </c>
      <c r="AI1" s="4" t="s">
        <v>24</v>
      </c>
    </row>
    <row r="2">
      <c r="A2" s="5" t="s">
        <v>25</v>
      </c>
      <c r="B2" s="6" t="s">
        <v>26</v>
      </c>
      <c r="C2" s="6"/>
      <c r="D2" s="7"/>
      <c r="E2" s="8">
        <f>D57</f>
        <v>37.799999999999997</v>
      </c>
      <c r="F2" s="9">
        <f>SUM(F3:F20)</f>
        <v>0</v>
      </c>
      <c r="G2" s="10">
        <f>D2+E2-F2</f>
        <v>37.799999999999997</v>
      </c>
      <c r="H2" s="8">
        <f>E2</f>
        <v>37.799999999999997</v>
      </c>
      <c r="I2" s="9">
        <f>SUM(I3:I20)</f>
        <v>0</v>
      </c>
      <c r="J2" s="10">
        <f>G2+H2-I2</f>
        <v>75.599999999999994</v>
      </c>
      <c r="K2" s="8">
        <f>H2</f>
        <v>37.799999999999997</v>
      </c>
      <c r="L2" s="9">
        <f>SUM(L3:L20)</f>
        <v>74</v>
      </c>
      <c r="M2" s="10">
        <f>J2+K2-L2</f>
        <v>39.399999999999991</v>
      </c>
      <c r="N2" s="8">
        <f>K2</f>
        <v>37.799999999999997</v>
      </c>
      <c r="O2" s="9">
        <f>SUM(O3:O20)</f>
        <v>75</v>
      </c>
      <c r="P2" s="10">
        <f>M2+N2-O2</f>
        <v>2.1999999999999886</v>
      </c>
      <c r="Q2" s="8">
        <f>N2</f>
        <v>37.799999999999997</v>
      </c>
      <c r="R2" s="9">
        <f>SUM(R3:R20)</f>
        <v>60</v>
      </c>
      <c r="S2" s="11">
        <f>P2+Q2-R2</f>
        <v>-20.000000000000014</v>
      </c>
      <c r="T2" s="8">
        <f>Q2</f>
        <v>37.799999999999997</v>
      </c>
      <c r="U2" s="9">
        <f>SUM(U3:U20)</f>
        <v>38</v>
      </c>
      <c r="V2" s="11">
        <f>S2+T2-U2</f>
        <v>-20.200000000000017</v>
      </c>
      <c r="W2" s="8">
        <f>T2</f>
        <v>37.799999999999997</v>
      </c>
      <c r="X2" s="9">
        <f>SUM(X3:X20)</f>
        <v>20</v>
      </c>
      <c r="Y2" s="11">
        <f>V2+W2-X2</f>
        <v>-2.4000000000000199</v>
      </c>
      <c r="Z2" s="8">
        <f>W2</f>
        <v>37.799999999999997</v>
      </c>
      <c r="AA2" s="9">
        <f>SUM(AA3:AA20)</f>
        <v>0</v>
      </c>
      <c r="AB2" s="10">
        <f>Y2+Z2-AA2</f>
        <v>35.399999999999977</v>
      </c>
      <c r="AC2" s="8">
        <f>Z2</f>
        <v>37.799999999999997</v>
      </c>
      <c r="AD2" s="9">
        <f>SUM(AD3:AD20)</f>
        <v>0</v>
      </c>
      <c r="AE2" s="10">
        <f>AB2+AC2-AD2</f>
        <v>73.199999999999974</v>
      </c>
      <c r="AG2">
        <f>SUM(E2,H2,K2,N2,Q2,T2,W2,Z2,AC2)</f>
        <v>340.20000000000005</v>
      </c>
      <c r="AH2">
        <f>SUM(F2,I2,L2,O2,R2,U2,X2,AA2,AD2)</f>
        <v>267</v>
      </c>
      <c r="AI2">
        <f>AG2-AH2</f>
        <v>73.200000000000045</v>
      </c>
    </row>
    <row r="3">
      <c r="B3" s="12" t="s">
        <v>27</v>
      </c>
      <c r="C3" s="13">
        <v>50</v>
      </c>
      <c r="D3" s="7"/>
      <c r="E3" s="14"/>
      <c r="F3" s="12"/>
      <c r="G3" s="7">
        <f t="shared" ref="G3:G20" si="0">D3-F3</f>
        <v>0</v>
      </c>
      <c r="H3" s="14"/>
      <c r="I3" s="12"/>
      <c r="J3" s="15">
        <f t="shared" ref="J3:J20" si="1">G3-I3</f>
        <v>0</v>
      </c>
      <c r="K3" s="12"/>
      <c r="L3" s="12"/>
      <c r="M3" s="7">
        <f t="shared" ref="M3:M20" si="2">J3-L3</f>
        <v>0</v>
      </c>
      <c r="N3" s="14"/>
      <c r="O3" s="12"/>
      <c r="P3" s="15">
        <f t="shared" ref="P3:P20" si="3">M3-O3</f>
        <v>0</v>
      </c>
      <c r="Q3" s="12"/>
      <c r="R3" s="12"/>
      <c r="S3" s="7">
        <f t="shared" ref="S3:S20" si="4">P3-R3</f>
        <v>0</v>
      </c>
      <c r="T3" s="14"/>
      <c r="U3" s="12"/>
      <c r="V3" s="7">
        <f t="shared" ref="V3:V21" si="5">S3-U3</f>
        <v>0</v>
      </c>
      <c r="W3" s="14"/>
      <c r="X3" s="12"/>
      <c r="Y3" s="15">
        <f t="shared" ref="Y3:Y20" si="6">V3-X3</f>
        <v>0</v>
      </c>
      <c r="Z3" s="14"/>
      <c r="AA3" s="12"/>
      <c r="AB3" s="7">
        <f t="shared" ref="AB3:AB20" si="7">Y3-AA3</f>
        <v>0</v>
      </c>
      <c r="AC3" s="14"/>
      <c r="AD3" s="12"/>
      <c r="AE3" s="15">
        <f t="shared" ref="AE3:AE20" si="8">AB3-AD3</f>
        <v>0</v>
      </c>
    </row>
    <row r="4">
      <c r="B4" s="12" t="s">
        <v>27</v>
      </c>
      <c r="C4" s="13" t="s">
        <v>28</v>
      </c>
      <c r="D4" s="7"/>
      <c r="E4" s="14"/>
      <c r="F4" s="12"/>
      <c r="G4" s="7">
        <f t="shared" si="0"/>
        <v>0</v>
      </c>
      <c r="H4" s="14"/>
      <c r="I4" s="12"/>
      <c r="J4" s="15">
        <f t="shared" si="1"/>
        <v>0</v>
      </c>
      <c r="K4" s="12"/>
      <c r="L4" s="12"/>
      <c r="M4" s="7">
        <f t="shared" si="2"/>
        <v>0</v>
      </c>
      <c r="N4" s="14"/>
      <c r="O4" s="12"/>
      <c r="P4" s="15">
        <f t="shared" si="3"/>
        <v>0</v>
      </c>
      <c r="Q4" s="12"/>
      <c r="R4" s="12"/>
      <c r="S4" s="7">
        <f t="shared" si="4"/>
        <v>0</v>
      </c>
      <c r="T4" s="14"/>
      <c r="U4" s="12"/>
      <c r="V4" s="7">
        <f t="shared" si="5"/>
        <v>0</v>
      </c>
      <c r="W4" s="14"/>
      <c r="X4" s="12"/>
      <c r="Y4" s="15">
        <f t="shared" si="6"/>
        <v>0</v>
      </c>
      <c r="Z4" s="14"/>
      <c r="AA4" s="12"/>
      <c r="AB4" s="7">
        <f t="shared" si="7"/>
        <v>0</v>
      </c>
      <c r="AC4" s="14"/>
      <c r="AD4" s="12"/>
      <c r="AE4" s="15">
        <f t="shared" si="8"/>
        <v>0</v>
      </c>
    </row>
    <row r="5">
      <c r="B5" s="12" t="s">
        <v>29</v>
      </c>
      <c r="C5" s="13">
        <v>50</v>
      </c>
      <c r="D5" s="7"/>
      <c r="E5" s="14"/>
      <c r="F5" s="12"/>
      <c r="G5" s="7">
        <f t="shared" si="0"/>
        <v>0</v>
      </c>
      <c r="H5" s="14"/>
      <c r="I5" s="12"/>
      <c r="J5" s="15">
        <f t="shared" si="1"/>
        <v>0</v>
      </c>
      <c r="K5" s="12"/>
      <c r="L5" s="12"/>
      <c r="M5" s="7">
        <f t="shared" si="2"/>
        <v>0</v>
      </c>
      <c r="N5" s="14"/>
      <c r="O5" s="12"/>
      <c r="P5" s="15">
        <f t="shared" si="3"/>
        <v>0</v>
      </c>
      <c r="Q5" s="12"/>
      <c r="R5" s="16">
        <v>20</v>
      </c>
      <c r="S5" s="7">
        <f t="shared" si="4"/>
        <v>-20</v>
      </c>
      <c r="T5" s="14"/>
      <c r="U5" s="16">
        <v>20</v>
      </c>
      <c r="V5" s="7">
        <f t="shared" si="5"/>
        <v>-40</v>
      </c>
      <c r="W5" s="14"/>
      <c r="X5" s="12"/>
      <c r="Y5" s="15">
        <f t="shared" si="6"/>
        <v>-40</v>
      </c>
      <c r="Z5" s="14"/>
      <c r="AA5" s="12"/>
      <c r="AB5" s="7">
        <f t="shared" si="7"/>
        <v>-40</v>
      </c>
      <c r="AC5" s="14"/>
      <c r="AD5" s="12"/>
      <c r="AE5" s="15">
        <f t="shared" si="8"/>
        <v>-40</v>
      </c>
    </row>
    <row r="6">
      <c r="B6" s="12" t="s">
        <v>30</v>
      </c>
      <c r="C6" s="13">
        <v>50</v>
      </c>
      <c r="D6" s="7"/>
      <c r="E6" s="14"/>
      <c r="F6" s="12"/>
      <c r="G6" s="7">
        <f t="shared" si="0"/>
        <v>0</v>
      </c>
      <c r="H6" s="14"/>
      <c r="I6" s="12"/>
      <c r="J6" s="15">
        <f t="shared" si="1"/>
        <v>0</v>
      </c>
      <c r="K6" s="12"/>
      <c r="L6" s="12"/>
      <c r="M6" s="7">
        <f t="shared" si="2"/>
        <v>0</v>
      </c>
      <c r="N6" s="14"/>
      <c r="O6" s="12"/>
      <c r="P6" s="15">
        <f t="shared" si="3"/>
        <v>0</v>
      </c>
      <c r="Q6" s="12"/>
      <c r="R6" s="12"/>
      <c r="S6" s="7">
        <f t="shared" si="4"/>
        <v>0</v>
      </c>
      <c r="T6" s="14"/>
      <c r="U6" s="12"/>
      <c r="V6" s="7">
        <f t="shared" si="5"/>
        <v>0</v>
      </c>
      <c r="W6" s="14"/>
      <c r="X6" s="12"/>
      <c r="Y6" s="15">
        <f t="shared" si="6"/>
        <v>0</v>
      </c>
      <c r="Z6" s="14"/>
      <c r="AA6" s="12"/>
      <c r="AB6" s="7">
        <f t="shared" si="7"/>
        <v>0</v>
      </c>
      <c r="AC6" s="14"/>
      <c r="AD6" s="12"/>
      <c r="AE6" s="15">
        <f t="shared" si="8"/>
        <v>0</v>
      </c>
    </row>
    <row r="7">
      <c r="B7" s="12" t="s">
        <v>31</v>
      </c>
      <c r="C7" s="13">
        <v>50</v>
      </c>
      <c r="D7" s="7"/>
      <c r="E7" s="14"/>
      <c r="F7" s="12"/>
      <c r="G7" s="7">
        <f t="shared" si="0"/>
        <v>0</v>
      </c>
      <c r="H7" s="14"/>
      <c r="I7" s="12"/>
      <c r="J7" s="15">
        <f t="shared" si="1"/>
        <v>0</v>
      </c>
      <c r="K7" s="12"/>
      <c r="L7" s="12"/>
      <c r="M7" s="7">
        <f t="shared" si="2"/>
        <v>0</v>
      </c>
      <c r="N7" s="14"/>
      <c r="O7" s="12"/>
      <c r="P7" s="15">
        <f t="shared" si="3"/>
        <v>0</v>
      </c>
      <c r="Q7" s="12"/>
      <c r="R7" s="12"/>
      <c r="S7" s="7">
        <f t="shared" si="4"/>
        <v>0</v>
      </c>
      <c r="T7" s="14"/>
      <c r="U7" s="12"/>
      <c r="V7" s="7">
        <f t="shared" si="5"/>
        <v>0</v>
      </c>
      <c r="W7" s="14"/>
      <c r="X7" s="12"/>
      <c r="Y7" s="15">
        <f t="shared" si="6"/>
        <v>0</v>
      </c>
      <c r="Z7" s="14"/>
      <c r="AA7" s="12"/>
      <c r="AB7" s="7">
        <f t="shared" si="7"/>
        <v>0</v>
      </c>
      <c r="AC7" s="14"/>
      <c r="AD7" s="12"/>
      <c r="AE7" s="15">
        <f t="shared" si="8"/>
        <v>0</v>
      </c>
    </row>
    <row r="8">
      <c r="B8" s="12" t="s">
        <v>32</v>
      </c>
      <c r="C8" s="13">
        <v>25</v>
      </c>
      <c r="D8" s="7"/>
      <c r="E8" s="14"/>
      <c r="F8" s="12"/>
      <c r="G8" s="7">
        <f t="shared" si="0"/>
        <v>0</v>
      </c>
      <c r="H8" s="14"/>
      <c r="I8" s="12"/>
      <c r="J8" s="15">
        <f t="shared" si="1"/>
        <v>0</v>
      </c>
      <c r="K8" s="12"/>
      <c r="L8" s="16">
        <v>74</v>
      </c>
      <c r="M8" s="7">
        <f t="shared" si="2"/>
        <v>-74</v>
      </c>
      <c r="N8" s="14"/>
      <c r="O8" s="16">
        <v>75</v>
      </c>
      <c r="P8" s="15">
        <f t="shared" si="3"/>
        <v>-149</v>
      </c>
      <c r="Q8" s="12"/>
      <c r="R8" s="16">
        <v>40</v>
      </c>
      <c r="S8" s="7">
        <f t="shared" si="4"/>
        <v>-189</v>
      </c>
      <c r="T8" s="14"/>
      <c r="U8" s="16">
        <v>18</v>
      </c>
      <c r="V8" s="7">
        <f t="shared" si="5"/>
        <v>-207</v>
      </c>
      <c r="W8" s="14"/>
      <c r="X8" s="16">
        <v>20</v>
      </c>
      <c r="Y8" s="15">
        <f t="shared" si="6"/>
        <v>-227</v>
      </c>
      <c r="Z8" s="14"/>
      <c r="AA8" s="12"/>
      <c r="AB8" s="7">
        <f t="shared" si="7"/>
        <v>-227</v>
      </c>
      <c r="AC8" s="14"/>
      <c r="AD8" s="12"/>
      <c r="AE8" s="15">
        <f t="shared" si="8"/>
        <v>-227</v>
      </c>
    </row>
    <row r="9">
      <c r="B9" s="12" t="s">
        <v>32</v>
      </c>
      <c r="C9" s="13">
        <v>10</v>
      </c>
      <c r="D9" s="7"/>
      <c r="E9" s="14"/>
      <c r="F9" s="12"/>
      <c r="G9" s="7">
        <f t="shared" si="0"/>
        <v>0</v>
      </c>
      <c r="H9" s="14"/>
      <c r="I9" s="12"/>
      <c r="J9" s="15">
        <f t="shared" si="1"/>
        <v>0</v>
      </c>
      <c r="K9" s="12"/>
      <c r="L9" s="12"/>
      <c r="M9" s="7">
        <f t="shared" si="2"/>
        <v>0</v>
      </c>
      <c r="N9" s="14"/>
      <c r="O9" s="12"/>
      <c r="P9" s="15">
        <f t="shared" si="3"/>
        <v>0</v>
      </c>
      <c r="Q9" s="12"/>
      <c r="R9" s="12"/>
      <c r="S9" s="7">
        <f t="shared" si="4"/>
        <v>0</v>
      </c>
      <c r="T9" s="14"/>
      <c r="U9" s="12"/>
      <c r="V9" s="7">
        <f t="shared" si="5"/>
        <v>0</v>
      </c>
      <c r="W9" s="14"/>
      <c r="X9" s="12"/>
      <c r="Y9" s="15">
        <f t="shared" si="6"/>
        <v>0</v>
      </c>
      <c r="Z9" s="14"/>
      <c r="AA9" s="12"/>
      <c r="AB9" s="7">
        <f t="shared" si="7"/>
        <v>0</v>
      </c>
      <c r="AC9" s="14"/>
      <c r="AD9" s="12"/>
      <c r="AE9" s="15">
        <f t="shared" si="8"/>
        <v>0</v>
      </c>
    </row>
    <row r="10">
      <c r="B10" s="12" t="s">
        <v>33</v>
      </c>
      <c r="C10" s="13">
        <v>25</v>
      </c>
      <c r="D10" s="7"/>
      <c r="E10" s="14"/>
      <c r="F10" s="12"/>
      <c r="G10" s="7">
        <f t="shared" si="0"/>
        <v>0</v>
      </c>
      <c r="H10" s="14"/>
      <c r="I10" s="12"/>
      <c r="J10" s="15">
        <f t="shared" si="1"/>
        <v>0</v>
      </c>
      <c r="K10" s="12"/>
      <c r="L10" s="12"/>
      <c r="M10" s="7">
        <f t="shared" si="2"/>
        <v>0</v>
      </c>
      <c r="N10" s="14"/>
      <c r="O10" s="12"/>
      <c r="P10" s="15">
        <f t="shared" si="3"/>
        <v>0</v>
      </c>
      <c r="Q10" s="12"/>
      <c r="R10" s="12"/>
      <c r="S10" s="7">
        <f t="shared" si="4"/>
        <v>0</v>
      </c>
      <c r="T10" s="14"/>
      <c r="U10" s="12"/>
      <c r="V10" s="7">
        <f t="shared" si="5"/>
        <v>0</v>
      </c>
      <c r="W10" s="14"/>
      <c r="X10" s="12"/>
      <c r="Y10" s="15">
        <f t="shared" si="6"/>
        <v>0</v>
      </c>
      <c r="Z10" s="14"/>
      <c r="AA10" s="12"/>
      <c r="AB10" s="7">
        <f t="shared" si="7"/>
        <v>0</v>
      </c>
      <c r="AC10" s="14"/>
      <c r="AD10" s="12"/>
      <c r="AE10" s="15">
        <f t="shared" si="8"/>
        <v>0</v>
      </c>
    </row>
    <row r="11">
      <c r="B11" s="12" t="s">
        <v>33</v>
      </c>
      <c r="C11" s="13">
        <v>10</v>
      </c>
      <c r="D11" s="7"/>
      <c r="E11" s="14"/>
      <c r="F11" s="12"/>
      <c r="G11" s="7">
        <f t="shared" si="0"/>
        <v>0</v>
      </c>
      <c r="H11" s="14"/>
      <c r="I11" s="12"/>
      <c r="J11" s="15">
        <f t="shared" si="1"/>
        <v>0</v>
      </c>
      <c r="K11" s="12"/>
      <c r="L11" s="12"/>
      <c r="M11" s="7">
        <f t="shared" si="2"/>
        <v>0</v>
      </c>
      <c r="N11" s="14"/>
      <c r="O11" s="12"/>
      <c r="P11" s="15">
        <f t="shared" si="3"/>
        <v>0</v>
      </c>
      <c r="Q11" s="12"/>
      <c r="R11" s="12"/>
      <c r="S11" s="7">
        <f t="shared" si="4"/>
        <v>0</v>
      </c>
      <c r="T11" s="14"/>
      <c r="U11" s="12"/>
      <c r="V11" s="7">
        <f t="shared" si="5"/>
        <v>0</v>
      </c>
      <c r="W11" s="14"/>
      <c r="X11" s="12"/>
      <c r="Y11" s="15">
        <f t="shared" si="6"/>
        <v>0</v>
      </c>
      <c r="Z11" s="14"/>
      <c r="AA11" s="12"/>
      <c r="AB11" s="7">
        <f t="shared" si="7"/>
        <v>0</v>
      </c>
      <c r="AC11" s="14"/>
      <c r="AD11" s="12"/>
      <c r="AE11" s="15">
        <f t="shared" si="8"/>
        <v>0</v>
      </c>
    </row>
    <row r="12">
      <c r="B12" s="12" t="s">
        <v>34</v>
      </c>
      <c r="C12" s="13">
        <v>25</v>
      </c>
      <c r="D12" s="7"/>
      <c r="E12" s="14"/>
      <c r="F12" s="12"/>
      <c r="G12" s="7">
        <f t="shared" si="0"/>
        <v>0</v>
      </c>
      <c r="H12" s="14"/>
      <c r="I12" s="12"/>
      <c r="J12" s="15">
        <f t="shared" si="1"/>
        <v>0</v>
      </c>
      <c r="K12" s="12"/>
      <c r="L12" s="12"/>
      <c r="M12" s="7">
        <f t="shared" si="2"/>
        <v>0</v>
      </c>
      <c r="N12" s="14"/>
      <c r="O12" s="12"/>
      <c r="P12" s="15">
        <f t="shared" si="3"/>
        <v>0</v>
      </c>
      <c r="Q12" s="12"/>
      <c r="R12" s="12"/>
      <c r="S12" s="7">
        <f t="shared" si="4"/>
        <v>0</v>
      </c>
      <c r="T12" s="14"/>
      <c r="U12" s="12"/>
      <c r="V12" s="7">
        <f t="shared" si="5"/>
        <v>0</v>
      </c>
      <c r="W12" s="14"/>
      <c r="X12" s="12"/>
      <c r="Y12" s="15">
        <f t="shared" si="6"/>
        <v>0</v>
      </c>
      <c r="Z12" s="14"/>
      <c r="AA12" s="12"/>
      <c r="AB12" s="7">
        <f t="shared" si="7"/>
        <v>0</v>
      </c>
      <c r="AC12" s="14"/>
      <c r="AD12" s="12"/>
      <c r="AE12" s="15">
        <f t="shared" si="8"/>
        <v>0</v>
      </c>
    </row>
    <row r="13">
      <c r="B13" s="12" t="s">
        <v>35</v>
      </c>
      <c r="C13" s="13">
        <v>25</v>
      </c>
      <c r="D13" s="7"/>
      <c r="E13" s="14"/>
      <c r="F13" s="12"/>
      <c r="G13" s="7">
        <f t="shared" si="0"/>
        <v>0</v>
      </c>
      <c r="H13" s="14"/>
      <c r="I13" s="12"/>
      <c r="J13" s="15">
        <f t="shared" si="1"/>
        <v>0</v>
      </c>
      <c r="K13" s="12"/>
      <c r="L13" s="12"/>
      <c r="M13" s="7">
        <f t="shared" si="2"/>
        <v>0</v>
      </c>
      <c r="N13" s="14"/>
      <c r="O13" s="12"/>
      <c r="P13" s="15">
        <f t="shared" si="3"/>
        <v>0</v>
      </c>
      <c r="Q13" s="12"/>
      <c r="R13" s="12"/>
      <c r="S13" s="7">
        <f t="shared" si="4"/>
        <v>0</v>
      </c>
      <c r="T13" s="14"/>
      <c r="U13" s="12"/>
      <c r="V13" s="7">
        <f t="shared" si="5"/>
        <v>0</v>
      </c>
      <c r="W13" s="14"/>
      <c r="X13" s="12"/>
      <c r="Y13" s="15">
        <f t="shared" si="6"/>
        <v>0</v>
      </c>
      <c r="Z13" s="14"/>
      <c r="AA13" s="12"/>
      <c r="AB13" s="7">
        <f t="shared" si="7"/>
        <v>0</v>
      </c>
      <c r="AC13" s="14"/>
      <c r="AD13" s="12"/>
      <c r="AE13" s="15">
        <f t="shared" si="8"/>
        <v>0</v>
      </c>
    </row>
    <row r="14">
      <c r="B14" s="12" t="s">
        <v>36</v>
      </c>
      <c r="C14" s="13">
        <v>25</v>
      </c>
      <c r="D14" s="7"/>
      <c r="E14" s="14"/>
      <c r="F14" s="12"/>
      <c r="G14" s="7">
        <f t="shared" si="0"/>
        <v>0</v>
      </c>
      <c r="H14" s="14"/>
      <c r="I14" s="12"/>
      <c r="J14" s="15">
        <f t="shared" si="1"/>
        <v>0</v>
      </c>
      <c r="K14" s="12"/>
      <c r="L14" s="12"/>
      <c r="M14" s="7">
        <f t="shared" si="2"/>
        <v>0</v>
      </c>
      <c r="N14" s="14"/>
      <c r="O14" s="12"/>
      <c r="P14" s="15">
        <f t="shared" si="3"/>
        <v>0</v>
      </c>
      <c r="Q14" s="12"/>
      <c r="R14" s="12"/>
      <c r="S14" s="7">
        <f t="shared" si="4"/>
        <v>0</v>
      </c>
      <c r="T14" s="14"/>
      <c r="U14" s="12"/>
      <c r="V14" s="7">
        <f t="shared" si="5"/>
        <v>0</v>
      </c>
      <c r="W14" s="14"/>
      <c r="X14" s="12"/>
      <c r="Y14" s="15">
        <f t="shared" si="6"/>
        <v>0</v>
      </c>
      <c r="Z14" s="14"/>
      <c r="AA14" s="12"/>
      <c r="AB14" s="7">
        <f t="shared" si="7"/>
        <v>0</v>
      </c>
      <c r="AC14" s="14"/>
      <c r="AD14" s="12"/>
      <c r="AE14" s="15">
        <f t="shared" si="8"/>
        <v>0</v>
      </c>
    </row>
    <row r="15">
      <c r="B15" s="12" t="s">
        <v>37</v>
      </c>
      <c r="C15" s="13">
        <v>25</v>
      </c>
      <c r="D15" s="7"/>
      <c r="E15" s="14"/>
      <c r="F15" s="12"/>
      <c r="G15" s="7">
        <f t="shared" si="0"/>
        <v>0</v>
      </c>
      <c r="H15" s="14"/>
      <c r="I15" s="12"/>
      <c r="J15" s="15">
        <f t="shared" si="1"/>
        <v>0</v>
      </c>
      <c r="K15" s="12"/>
      <c r="L15" s="12"/>
      <c r="M15" s="7">
        <f t="shared" si="2"/>
        <v>0</v>
      </c>
      <c r="N15" s="14"/>
      <c r="O15" s="12"/>
      <c r="P15" s="15">
        <f t="shared" si="3"/>
        <v>0</v>
      </c>
      <c r="Q15" s="12"/>
      <c r="R15" s="12"/>
      <c r="S15" s="7">
        <f t="shared" si="4"/>
        <v>0</v>
      </c>
      <c r="T15" s="14"/>
      <c r="U15" s="12"/>
      <c r="V15" s="7">
        <f t="shared" si="5"/>
        <v>0</v>
      </c>
      <c r="W15" s="14"/>
      <c r="X15" s="12"/>
      <c r="Y15" s="15">
        <f t="shared" si="6"/>
        <v>0</v>
      </c>
      <c r="Z15" s="14"/>
      <c r="AA15" s="12"/>
      <c r="AB15" s="7">
        <f t="shared" si="7"/>
        <v>0</v>
      </c>
      <c r="AC15" s="14"/>
      <c r="AD15" s="12"/>
      <c r="AE15" s="15">
        <f t="shared" si="8"/>
        <v>0</v>
      </c>
    </row>
    <row r="16">
      <c r="B16" s="12" t="s">
        <v>38</v>
      </c>
      <c r="C16" s="13">
        <v>50</v>
      </c>
      <c r="D16" s="7"/>
      <c r="E16" s="14"/>
      <c r="F16" s="12"/>
      <c r="G16" s="7">
        <f t="shared" si="0"/>
        <v>0</v>
      </c>
      <c r="H16" s="14"/>
      <c r="I16" s="12"/>
      <c r="J16" s="15">
        <f t="shared" si="1"/>
        <v>0</v>
      </c>
      <c r="K16" s="12"/>
      <c r="L16" s="12"/>
      <c r="M16" s="7">
        <f t="shared" si="2"/>
        <v>0</v>
      </c>
      <c r="N16" s="14"/>
      <c r="O16" s="12"/>
      <c r="P16" s="15">
        <f t="shared" si="3"/>
        <v>0</v>
      </c>
      <c r="Q16" s="12"/>
      <c r="R16" s="12"/>
      <c r="S16" s="7">
        <f t="shared" si="4"/>
        <v>0</v>
      </c>
      <c r="T16" s="14"/>
      <c r="U16" s="12"/>
      <c r="V16" s="7">
        <f t="shared" si="5"/>
        <v>0</v>
      </c>
      <c r="W16" s="14"/>
      <c r="X16" s="12"/>
      <c r="Y16" s="15">
        <f t="shared" si="6"/>
        <v>0</v>
      </c>
      <c r="Z16" s="14"/>
      <c r="AA16" s="12"/>
      <c r="AB16" s="7">
        <f t="shared" si="7"/>
        <v>0</v>
      </c>
      <c r="AC16" s="14"/>
      <c r="AD16" s="12"/>
      <c r="AE16" s="15">
        <f t="shared" si="8"/>
        <v>0</v>
      </c>
    </row>
    <row r="17">
      <c r="B17" s="12" t="s">
        <v>38</v>
      </c>
      <c r="C17" s="13">
        <v>25</v>
      </c>
      <c r="D17" s="7"/>
      <c r="E17" s="14"/>
      <c r="F17" s="12"/>
      <c r="G17" s="7">
        <f t="shared" si="0"/>
        <v>0</v>
      </c>
      <c r="H17" s="14"/>
      <c r="I17" s="12"/>
      <c r="J17" s="15">
        <f t="shared" si="1"/>
        <v>0</v>
      </c>
      <c r="K17" s="12"/>
      <c r="L17" s="12"/>
      <c r="M17" s="7">
        <f t="shared" si="2"/>
        <v>0</v>
      </c>
      <c r="N17" s="14"/>
      <c r="O17" s="12"/>
      <c r="P17" s="15">
        <f t="shared" si="3"/>
        <v>0</v>
      </c>
      <c r="Q17" s="12"/>
      <c r="R17" s="12"/>
      <c r="S17" s="7">
        <f t="shared" si="4"/>
        <v>0</v>
      </c>
      <c r="T17" s="14"/>
      <c r="U17" s="12"/>
      <c r="V17" s="7">
        <f t="shared" si="5"/>
        <v>0</v>
      </c>
      <c r="W17" s="14"/>
      <c r="X17" s="12"/>
      <c r="Y17" s="15">
        <f t="shared" si="6"/>
        <v>0</v>
      </c>
      <c r="Z17" s="14"/>
      <c r="AA17" s="12"/>
      <c r="AB17" s="7">
        <f t="shared" si="7"/>
        <v>0</v>
      </c>
      <c r="AC17" s="14"/>
      <c r="AD17" s="12"/>
      <c r="AE17" s="15">
        <f t="shared" si="8"/>
        <v>0</v>
      </c>
    </row>
    <row r="18">
      <c r="B18" s="12" t="s">
        <v>39</v>
      </c>
      <c r="C18" s="13">
        <v>25</v>
      </c>
      <c r="D18" s="7"/>
      <c r="E18" s="14"/>
      <c r="F18" s="12"/>
      <c r="G18" s="7">
        <f t="shared" si="0"/>
        <v>0</v>
      </c>
      <c r="H18" s="14"/>
      <c r="I18" s="12"/>
      <c r="J18" s="15">
        <f t="shared" si="1"/>
        <v>0</v>
      </c>
      <c r="K18" s="12"/>
      <c r="L18" s="12"/>
      <c r="M18" s="7">
        <f t="shared" si="2"/>
        <v>0</v>
      </c>
      <c r="N18" s="14"/>
      <c r="O18" s="12"/>
      <c r="P18" s="15">
        <f t="shared" si="3"/>
        <v>0</v>
      </c>
      <c r="Q18" s="12"/>
      <c r="R18" s="12"/>
      <c r="S18" s="7">
        <f t="shared" si="4"/>
        <v>0</v>
      </c>
      <c r="T18" s="14"/>
      <c r="U18" s="12"/>
      <c r="V18" s="7">
        <f t="shared" si="5"/>
        <v>0</v>
      </c>
      <c r="W18" s="14"/>
      <c r="X18" s="12"/>
      <c r="Y18" s="15">
        <f t="shared" si="6"/>
        <v>0</v>
      </c>
      <c r="Z18" s="14"/>
      <c r="AA18" s="12"/>
      <c r="AB18" s="7">
        <f t="shared" si="7"/>
        <v>0</v>
      </c>
      <c r="AC18" s="14"/>
      <c r="AD18" s="12"/>
      <c r="AE18" s="15">
        <f t="shared" si="8"/>
        <v>0</v>
      </c>
    </row>
    <row r="19">
      <c r="B19" s="12" t="s">
        <v>40</v>
      </c>
      <c r="C19" s="13">
        <v>50</v>
      </c>
      <c r="D19" s="7"/>
      <c r="E19" s="14"/>
      <c r="F19" s="12"/>
      <c r="G19" s="7">
        <f t="shared" si="0"/>
        <v>0</v>
      </c>
      <c r="H19" s="14"/>
      <c r="I19" s="12"/>
      <c r="J19" s="15">
        <f t="shared" si="1"/>
        <v>0</v>
      </c>
      <c r="K19" s="12"/>
      <c r="L19" s="12"/>
      <c r="M19" s="7">
        <f t="shared" si="2"/>
        <v>0</v>
      </c>
      <c r="N19" s="14"/>
      <c r="O19" s="12"/>
      <c r="P19" s="15">
        <f t="shared" si="3"/>
        <v>0</v>
      </c>
      <c r="Q19" s="12"/>
      <c r="R19" s="12"/>
      <c r="S19" s="7">
        <f t="shared" si="4"/>
        <v>0</v>
      </c>
      <c r="T19" s="14"/>
      <c r="U19" s="12"/>
      <c r="V19" s="7">
        <f t="shared" si="5"/>
        <v>0</v>
      </c>
      <c r="W19" s="14"/>
      <c r="X19" s="12"/>
      <c r="Y19" s="15">
        <f t="shared" si="6"/>
        <v>0</v>
      </c>
      <c r="Z19" s="14"/>
      <c r="AA19" s="12"/>
      <c r="AB19" s="7">
        <f t="shared" si="7"/>
        <v>0</v>
      </c>
      <c r="AC19" s="14"/>
      <c r="AD19" s="12"/>
      <c r="AE19" s="15">
        <f t="shared" si="8"/>
        <v>0</v>
      </c>
    </row>
    <row r="20">
      <c r="B20" s="12" t="s">
        <v>40</v>
      </c>
      <c r="C20" s="13">
        <v>25</v>
      </c>
      <c r="D20" s="7"/>
      <c r="E20" s="14"/>
      <c r="F20" s="12"/>
      <c r="G20" s="7">
        <f t="shared" si="0"/>
        <v>0</v>
      </c>
      <c r="H20" s="14"/>
      <c r="I20" s="12"/>
      <c r="J20" s="15">
        <f t="shared" si="1"/>
        <v>0</v>
      </c>
      <c r="K20" s="12"/>
      <c r="L20" s="12"/>
      <c r="M20" s="7">
        <f t="shared" si="2"/>
        <v>0</v>
      </c>
      <c r="N20" s="14"/>
      <c r="O20" s="12"/>
      <c r="P20" s="15">
        <f t="shared" si="3"/>
        <v>0</v>
      </c>
      <c r="Q20" s="12"/>
      <c r="R20" s="12"/>
      <c r="S20" s="7">
        <f t="shared" si="4"/>
        <v>0</v>
      </c>
      <c r="T20" s="14"/>
      <c r="U20" s="12"/>
      <c r="V20" s="7">
        <f t="shared" si="5"/>
        <v>0</v>
      </c>
      <c r="W20" s="14"/>
      <c r="X20" s="12"/>
      <c r="Y20" s="15">
        <f t="shared" si="6"/>
        <v>0</v>
      </c>
      <c r="Z20" s="14"/>
      <c r="AA20" s="12"/>
      <c r="AB20" s="7">
        <f t="shared" si="7"/>
        <v>0</v>
      </c>
      <c r="AC20" s="14"/>
      <c r="AD20" s="12"/>
      <c r="AE20" s="15">
        <f t="shared" si="8"/>
        <v>0</v>
      </c>
    </row>
    <row r="22">
      <c r="B22" s="6" t="s">
        <v>41</v>
      </c>
      <c r="C22" s="6"/>
      <c r="D22" s="7"/>
      <c r="E22" s="8">
        <f>D58</f>
        <v>10.710000000000001</v>
      </c>
      <c r="F22" s="9">
        <f>SUM(F23:F25)</f>
        <v>0</v>
      </c>
      <c r="G22" s="10">
        <f>D22+E22-F22</f>
        <v>10.710000000000001</v>
      </c>
      <c r="H22" s="8">
        <f>E22</f>
        <v>10.710000000000001</v>
      </c>
      <c r="I22" s="9">
        <f>SUM(I23:I25)</f>
        <v>0</v>
      </c>
      <c r="J22" s="10">
        <f>G22+H22-I22</f>
        <v>21.420000000000002</v>
      </c>
      <c r="K22" s="8">
        <f>H22</f>
        <v>10.710000000000001</v>
      </c>
      <c r="L22" s="9">
        <f>SUM(L23:L25)</f>
        <v>0</v>
      </c>
      <c r="M22" s="10">
        <f>J22+K22-L22</f>
        <v>32.130000000000003</v>
      </c>
      <c r="N22" s="8">
        <f>K22</f>
        <v>10.710000000000001</v>
      </c>
      <c r="O22" s="9">
        <f>SUM(O23:O25)</f>
        <v>0</v>
      </c>
      <c r="P22" s="10">
        <f>M22+N22-O22</f>
        <v>42.840000000000003</v>
      </c>
      <c r="Q22" s="8">
        <f>N22</f>
        <v>10.710000000000001</v>
      </c>
      <c r="R22" s="9">
        <f>SUM(R23:R25)</f>
        <v>20</v>
      </c>
      <c r="S22" s="10">
        <f>P22+Q22-R22</f>
        <v>33.550000000000004</v>
      </c>
      <c r="T22" s="8">
        <f>Q22</f>
        <v>10.710000000000001</v>
      </c>
      <c r="U22" s="9">
        <f>SUM(U23:U25)</f>
        <v>0</v>
      </c>
      <c r="V22" s="10">
        <f>S22+T22-U22</f>
        <v>44.260000000000005</v>
      </c>
      <c r="W22" s="8">
        <f>T22</f>
        <v>10.710000000000001</v>
      </c>
      <c r="X22" s="9">
        <f>SUM(X23:X25)</f>
        <v>0</v>
      </c>
      <c r="Y22" s="10">
        <f>V22+W22-X22</f>
        <v>54.970000000000006</v>
      </c>
      <c r="Z22" s="8">
        <f>W22</f>
        <v>10.710000000000001</v>
      </c>
      <c r="AA22" s="9">
        <f>SUM(AA23:AA25)</f>
        <v>0</v>
      </c>
      <c r="AB22" s="10">
        <f>Y22+Z22-AA22</f>
        <v>65.680000000000007</v>
      </c>
      <c r="AC22" s="8">
        <f>Z22</f>
        <v>10.710000000000001</v>
      </c>
      <c r="AD22" s="9">
        <f>SUM(AD23:AD25)</f>
        <v>20</v>
      </c>
      <c r="AE22" s="10">
        <f>AB22+AC22-AD22</f>
        <v>56.390000000000015</v>
      </c>
      <c r="AG22">
        <f>SUM(E22,H22,K22,N22,Q22,T22,W22,Z22,AC22)</f>
        <v>96.390000000000015</v>
      </c>
      <c r="AH22">
        <f>SUM(F22,I22,L22,O22,R22,U22,X22,AA22,AD22)</f>
        <v>40</v>
      </c>
      <c r="AI22">
        <f>AG22-AH22</f>
        <v>56.390000000000015</v>
      </c>
    </row>
    <row r="23">
      <c r="B23" t="s">
        <v>41</v>
      </c>
      <c r="C23" s="17">
        <v>50</v>
      </c>
      <c r="D23" s="7"/>
      <c r="E23" s="14"/>
      <c r="F23" s="12"/>
      <c r="G23" s="7">
        <f t="shared" ref="G23:G24" si="9">D23-F23</f>
        <v>0</v>
      </c>
      <c r="H23" s="14"/>
      <c r="I23" s="12"/>
      <c r="J23" s="15"/>
      <c r="K23" s="12"/>
      <c r="L23" s="12"/>
      <c r="M23" s="7"/>
      <c r="N23" s="14"/>
      <c r="O23" s="12"/>
      <c r="P23" s="15"/>
      <c r="Q23" s="12"/>
      <c r="R23" s="16">
        <v>20</v>
      </c>
      <c r="S23" s="7"/>
      <c r="T23" s="14"/>
      <c r="U23" s="12"/>
      <c r="V23" s="7"/>
      <c r="W23" s="14"/>
      <c r="X23" s="12"/>
      <c r="Y23" s="15"/>
      <c r="Z23" s="14"/>
      <c r="AA23" s="12"/>
      <c r="AB23" s="7"/>
      <c r="AC23" s="14"/>
      <c r="AD23" s="16">
        <v>20</v>
      </c>
      <c r="AE23" s="15"/>
    </row>
    <row r="24">
      <c r="B24" t="s">
        <v>41</v>
      </c>
      <c r="C24" t="s">
        <v>28</v>
      </c>
      <c r="D24" s="7"/>
      <c r="E24" s="14"/>
      <c r="F24" s="12"/>
      <c r="G24" s="7">
        <f t="shared" si="9"/>
        <v>0</v>
      </c>
      <c r="H24" s="14"/>
      <c r="I24" s="12"/>
      <c r="J24" s="15"/>
      <c r="K24" s="12"/>
      <c r="L24" s="12"/>
      <c r="M24" s="7"/>
      <c r="N24" s="14"/>
      <c r="O24" s="12"/>
      <c r="P24" s="15"/>
      <c r="Q24" s="12"/>
      <c r="R24" s="12"/>
      <c r="S24" s="7"/>
      <c r="T24" s="14"/>
      <c r="U24" s="12"/>
      <c r="V24" s="7"/>
      <c r="W24" s="14"/>
      <c r="X24" s="12"/>
      <c r="Y24" s="15"/>
      <c r="Z24" s="14"/>
      <c r="AA24" s="12"/>
      <c r="AB24" s="7"/>
      <c r="AC24" s="14"/>
      <c r="AD24" s="12"/>
      <c r="AE24" s="15"/>
    </row>
    <row r="26">
      <c r="B26" s="6" t="s">
        <v>42</v>
      </c>
      <c r="C26" s="6"/>
      <c r="D26" s="7"/>
      <c r="E26" s="8">
        <f>D59</f>
        <v>14.49</v>
      </c>
      <c r="F26" s="9">
        <f>SUM(F27:F29)</f>
        <v>0</v>
      </c>
      <c r="G26" s="10">
        <f>D26+E26-F26</f>
        <v>14.49</v>
      </c>
      <c r="H26" s="8">
        <f>E26</f>
        <v>14.49</v>
      </c>
      <c r="I26" s="9">
        <f>SUM(I27:I29)</f>
        <v>0</v>
      </c>
      <c r="J26" s="10">
        <f>G26+H26-I26</f>
        <v>28.98</v>
      </c>
      <c r="K26" s="8">
        <f>H26</f>
        <v>14.49</v>
      </c>
      <c r="L26" s="9">
        <f>SUM(L27:L29)</f>
        <v>20</v>
      </c>
      <c r="M26" s="10">
        <f>J26+K26-L26</f>
        <v>23.469999999999999</v>
      </c>
      <c r="N26" s="8">
        <f>K26</f>
        <v>14.49</v>
      </c>
      <c r="O26" s="9">
        <f>SUM(O27:O29)</f>
        <v>20</v>
      </c>
      <c r="P26" s="10">
        <f>M26+N26-O26</f>
        <v>17.960000000000001</v>
      </c>
      <c r="Q26" s="8">
        <f>N26</f>
        <v>14.49</v>
      </c>
      <c r="R26" s="9">
        <f>SUM(R27:R29)</f>
        <v>20</v>
      </c>
      <c r="S26" s="10">
        <f>P26+Q26-R26</f>
        <v>12.450000000000003</v>
      </c>
      <c r="T26" s="8">
        <f>Q26</f>
        <v>14.49</v>
      </c>
      <c r="U26" s="9">
        <f>SUM(U27:U29)</f>
        <v>20</v>
      </c>
      <c r="V26" s="10">
        <f>S26+T26-U26</f>
        <v>6.9400000000000048</v>
      </c>
      <c r="W26" s="8">
        <f>T26</f>
        <v>14.49</v>
      </c>
      <c r="X26" s="9">
        <f>SUM(X27:X29)</f>
        <v>20</v>
      </c>
      <c r="Y26" s="10">
        <f>V26+W26-X26</f>
        <v>1.4300000000000068</v>
      </c>
      <c r="Z26" s="8">
        <f>W26</f>
        <v>14.49</v>
      </c>
      <c r="AA26" s="9">
        <f>SUM(AA27:AA29)</f>
        <v>0</v>
      </c>
      <c r="AB26" s="10">
        <f>Y26+Z26-AA26</f>
        <v>15.920000000000007</v>
      </c>
      <c r="AC26" s="8">
        <f>Z26</f>
        <v>14.49</v>
      </c>
      <c r="AD26" s="9">
        <f>SUM(AD27:AD29)</f>
        <v>0</v>
      </c>
      <c r="AE26" s="10">
        <f>AB26+AC26-AD26</f>
        <v>30.410000000000007</v>
      </c>
      <c r="AG26">
        <f>SUM(E26,H26,K26,N26,Q26,T26,W26,Z26,AC26)</f>
        <v>130.41</v>
      </c>
      <c r="AH26">
        <f>SUM(F26,I26,L26,O26,R26,U26,X26,AA26,AD26)</f>
        <v>100</v>
      </c>
      <c r="AI26">
        <f>AG26-AH26</f>
        <v>30.409999999999997</v>
      </c>
    </row>
    <row r="27">
      <c r="B27" t="s">
        <v>42</v>
      </c>
      <c r="C27" s="17">
        <v>25</v>
      </c>
      <c r="D27" s="7"/>
      <c r="E27" s="14"/>
      <c r="F27" s="12"/>
      <c r="G27" s="7">
        <f t="shared" ref="G27:G28" si="10">D27-F27</f>
        <v>0</v>
      </c>
      <c r="H27" s="14"/>
      <c r="I27" s="12"/>
      <c r="J27" s="15"/>
      <c r="K27" s="12"/>
      <c r="L27" s="16">
        <v>20</v>
      </c>
      <c r="M27" s="7"/>
      <c r="N27" s="14"/>
      <c r="O27" s="16">
        <v>20</v>
      </c>
      <c r="P27" s="15"/>
      <c r="Q27" s="12"/>
      <c r="R27" s="16">
        <v>20</v>
      </c>
      <c r="S27" s="7"/>
      <c r="T27" s="14"/>
      <c r="U27" s="16">
        <v>20</v>
      </c>
      <c r="V27" s="7"/>
      <c r="W27" s="14"/>
      <c r="X27" s="16">
        <v>20</v>
      </c>
      <c r="Y27" s="15"/>
      <c r="Z27" s="14"/>
      <c r="AA27" s="12"/>
      <c r="AB27" s="7"/>
      <c r="AC27" s="14"/>
      <c r="AD27" s="12"/>
      <c r="AE27" s="15"/>
    </row>
    <row r="28">
      <c r="B28" t="s">
        <v>42</v>
      </c>
      <c r="C28" s="18">
        <v>10</v>
      </c>
      <c r="D28" s="7"/>
      <c r="E28" s="14"/>
      <c r="F28" s="12"/>
      <c r="G28" s="7">
        <f t="shared" si="10"/>
        <v>0</v>
      </c>
      <c r="H28" s="14"/>
      <c r="I28" s="12"/>
      <c r="J28" s="15"/>
      <c r="K28" s="12"/>
      <c r="L28" s="12"/>
      <c r="M28" s="7"/>
      <c r="N28" s="14"/>
      <c r="O28" s="12"/>
      <c r="P28" s="15"/>
      <c r="Q28" s="12"/>
      <c r="R28" s="12"/>
      <c r="S28" s="7"/>
      <c r="T28" s="14"/>
      <c r="U28" s="12"/>
      <c r="V28" s="7"/>
      <c r="W28" s="14"/>
      <c r="X28" s="12"/>
      <c r="Y28" s="15"/>
      <c r="Z28" s="14"/>
      <c r="AA28" s="12"/>
      <c r="AB28" s="7"/>
      <c r="AC28" s="14"/>
      <c r="AD28" s="12"/>
      <c r="AE28" s="15"/>
    </row>
    <row r="30">
      <c r="A30" s="5" t="s">
        <v>43</v>
      </c>
      <c r="B30" s="6" t="s">
        <v>26</v>
      </c>
      <c r="C30" s="6"/>
      <c r="D30" s="19"/>
      <c r="E30" s="19">
        <v>10</v>
      </c>
      <c r="F30" s="6"/>
      <c r="G30" s="6"/>
      <c r="H30" s="6">
        <f>E30</f>
        <v>10</v>
      </c>
      <c r="I30" s="6"/>
      <c r="J30" s="6"/>
      <c r="K30" s="6">
        <f>H30</f>
        <v>10</v>
      </c>
      <c r="L30" s="6"/>
      <c r="M30" s="6"/>
      <c r="N30" s="6">
        <f>K30</f>
        <v>10</v>
      </c>
      <c r="O30" s="6"/>
      <c r="P30" s="6"/>
      <c r="Q30" s="6">
        <f>N30</f>
        <v>10</v>
      </c>
      <c r="R30" s="6"/>
      <c r="S30" s="6"/>
      <c r="T30" s="6">
        <f>Q30</f>
        <v>10</v>
      </c>
      <c r="U30" s="6"/>
      <c r="V30" s="6"/>
      <c r="W30" s="6">
        <f>T30</f>
        <v>10</v>
      </c>
      <c r="X30" s="6"/>
      <c r="Y30" s="6"/>
      <c r="Z30" s="6">
        <f>W30</f>
        <v>10</v>
      </c>
      <c r="AA30" s="6"/>
      <c r="AB30" s="6"/>
      <c r="AC30" s="6">
        <f>Z30</f>
        <v>10</v>
      </c>
      <c r="AD30" s="6"/>
      <c r="AE30" s="6"/>
    </row>
    <row r="31">
      <c r="B31" t="s">
        <v>32</v>
      </c>
      <c r="C31" s="17">
        <v>25</v>
      </c>
    </row>
    <row r="32">
      <c r="B32" t="s">
        <v>32</v>
      </c>
      <c r="C32" s="17">
        <v>10</v>
      </c>
    </row>
    <row r="33">
      <c r="B33" t="s">
        <v>33</v>
      </c>
      <c r="C33" s="17">
        <v>25</v>
      </c>
    </row>
    <row r="34">
      <c r="B34" t="s">
        <v>33</v>
      </c>
      <c r="C34" s="17">
        <v>10</v>
      </c>
    </row>
    <row r="35">
      <c r="B35" t="s">
        <v>34</v>
      </c>
      <c r="C35" s="17">
        <v>25</v>
      </c>
    </row>
    <row r="36">
      <c r="B36" t="s">
        <v>35</v>
      </c>
      <c r="C36" s="17">
        <v>25</v>
      </c>
    </row>
    <row r="37">
      <c r="B37" t="s">
        <v>36</v>
      </c>
      <c r="C37" s="17">
        <v>25</v>
      </c>
    </row>
    <row r="38">
      <c r="B38" t="s">
        <v>37</v>
      </c>
      <c r="C38" s="17">
        <v>25</v>
      </c>
    </row>
    <row r="39">
      <c r="B39" t="s">
        <v>38</v>
      </c>
      <c r="C39" s="17">
        <v>25</v>
      </c>
    </row>
    <row r="40">
      <c r="B40" t="s">
        <v>39</v>
      </c>
      <c r="C40" s="17">
        <v>25</v>
      </c>
    </row>
    <row r="41">
      <c r="B41" t="s">
        <v>44</v>
      </c>
      <c r="C41" s="17">
        <v>25</v>
      </c>
    </row>
    <row r="42">
      <c r="B42" t="s">
        <v>45</v>
      </c>
      <c r="C42" s="17">
        <v>25</v>
      </c>
    </row>
    <row r="43">
      <c r="B43" t="s">
        <v>45</v>
      </c>
      <c r="C43" s="17">
        <v>10</v>
      </c>
    </row>
    <row r="44">
      <c r="B44" t="s">
        <v>46</v>
      </c>
      <c r="C44" s="17">
        <v>1</v>
      </c>
    </row>
    <row r="45">
      <c r="B45" t="s">
        <v>47</v>
      </c>
      <c r="C45" s="17">
        <v>1</v>
      </c>
    </row>
    <row r="46">
      <c r="B46" t="s">
        <v>38</v>
      </c>
      <c r="C46" s="17">
        <v>1</v>
      </c>
    </row>
    <row r="47">
      <c r="B47" t="s">
        <v>40</v>
      </c>
      <c r="C47" s="17">
        <v>1</v>
      </c>
    </row>
    <row r="48">
      <c r="B48" t="s">
        <v>36</v>
      </c>
      <c r="C48" s="17">
        <v>1</v>
      </c>
    </row>
    <row r="55">
      <c r="B55" s="6" t="s">
        <v>25</v>
      </c>
      <c r="D55" s="20" t="s">
        <v>48</v>
      </c>
      <c r="E55" s="20"/>
      <c r="F55" s="19">
        <v>9</v>
      </c>
      <c r="G55" s="6" t="s">
        <v>49</v>
      </c>
    </row>
    <row r="56">
      <c r="B56" t="s">
        <v>50</v>
      </c>
      <c r="D56" s="1">
        <v>63</v>
      </c>
    </row>
    <row r="57">
      <c r="B57" t="s">
        <v>26</v>
      </c>
      <c r="C57" s="21">
        <v>0.59999999999999998</v>
      </c>
      <c r="D57" s="1">
        <f>D56*C57</f>
        <v>37.799999999999997</v>
      </c>
      <c r="F57">
        <f>D57*F55</f>
        <v>340.19999999999999</v>
      </c>
    </row>
    <row r="58">
      <c r="B58" t="s">
        <v>41</v>
      </c>
      <c r="C58" s="21">
        <v>0.17000000000000001</v>
      </c>
      <c r="D58" s="1">
        <f>D56*C58</f>
        <v>10.710000000000001</v>
      </c>
      <c r="F58">
        <f>D58*F55</f>
        <v>96.390000000000015</v>
      </c>
    </row>
    <row r="59">
      <c r="B59" t="s">
        <v>42</v>
      </c>
      <c r="C59" s="21">
        <v>0.23000000000000001</v>
      </c>
      <c r="D59" s="1">
        <f>D56*C59</f>
        <v>14.49</v>
      </c>
      <c r="F59">
        <f>D59*F55</f>
        <v>130.41</v>
      </c>
    </row>
    <row r="60">
      <c r="C60" s="21"/>
    </row>
    <row r="61">
      <c r="C61" s="21"/>
    </row>
    <row r="62">
      <c r="B62" s="6" t="s">
        <v>43</v>
      </c>
      <c r="C62" s="21"/>
      <c r="F62" s="19">
        <v>7</v>
      </c>
      <c r="G62" s="6" t="s">
        <v>49</v>
      </c>
    </row>
    <row r="63">
      <c r="B63" t="s">
        <v>50</v>
      </c>
      <c r="C63" s="21"/>
      <c r="D63" s="1">
        <v>10</v>
      </c>
      <c r="F63">
        <f>D63*F62</f>
        <v>70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R7-Office/6.3.1.43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Сергей Проскурин</cp:lastModifiedBy>
  <cp:revision>1</cp:revision>
  <dcterms:created xsi:type="dcterms:W3CDTF">2021-09-07T12:26:21Z</dcterms:created>
  <dcterms:modified xsi:type="dcterms:W3CDTF">2022-01-12T11:11:39Z</dcterms:modified>
</cp:coreProperties>
</file>