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ячеслав Попков\Desktop\МедГарант\"/>
    </mc:Choice>
  </mc:AlternateContent>
  <xr:revisionPtr revIDLastSave="0" documentId="13_ncr:1_{D3314F0B-E1E7-47C0-A043-B077E5CA0FAF}" xr6:coauthVersionLast="47" xr6:coauthVersionMax="47" xr10:uidLastSave="{00000000-0000-0000-0000-000000000000}"/>
  <bookViews>
    <workbookView xWindow="-120" yWindow="-120" windowWidth="29040" windowHeight="15840" xr2:uid="{41026F86-2637-400C-87B3-7CCCE534ABE7}"/>
  </bookViews>
  <sheets>
    <sheet name="Лист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6" i="1" l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9" i="1"/>
  <c r="C9" i="1"/>
  <c r="D9" i="1"/>
  <c r="E9" i="1"/>
  <c r="F9" i="1"/>
  <c r="G9" i="1"/>
  <c r="H9" i="1"/>
  <c r="I9" i="1"/>
  <c r="J9" i="1"/>
  <c r="K9" i="1"/>
  <c r="L9" i="1"/>
  <c r="M9" i="1"/>
  <c r="N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BN8" i="1"/>
  <c r="AA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N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BN7" i="1"/>
  <c r="AA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N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BN6" i="1"/>
  <c r="AA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N6" i="1"/>
  <c r="BA6" i="1"/>
  <c r="AZ6" i="1"/>
  <c r="AY6" i="1"/>
  <c r="AX6" i="1"/>
  <c r="AW6" i="1"/>
  <c r="AV6" i="1"/>
  <c r="AU6" i="1"/>
  <c r="AT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Вячеслав Попков</author>
  </authors>
  <commentList>
    <comment ref="BA4" authorId="0" shapeId="0" xr:uid="{CCE02B13-DA15-46AB-B163-3755F1366715}">
      <text>
        <r>
          <rPr>
            <b/>
            <sz val="9"/>
            <color indexed="81"/>
            <rFont val="Tahoma"/>
            <charset val="1"/>
          </rPr>
          <t>Вячеслав Попков:</t>
        </r>
        <r>
          <rPr>
            <sz val="9"/>
            <color indexed="81"/>
            <rFont val="Tahoma"/>
            <charset val="1"/>
          </rPr>
          <t xml:space="preserve">
Средняя цена за период</t>
        </r>
      </text>
    </comment>
    <comment ref="BB4" authorId="0" shapeId="0" xr:uid="{80241539-83D5-4D87-B666-FCECA2BCE520}">
      <text>
        <r>
          <rPr>
            <b/>
            <sz val="9"/>
            <color indexed="81"/>
            <rFont val="Tahoma"/>
            <charset val="1"/>
          </rPr>
          <t>Вячеслав Попков:</t>
        </r>
        <r>
          <rPr>
            <sz val="9"/>
            <color indexed="81"/>
            <rFont val="Tahoma"/>
            <charset val="1"/>
          </rPr>
          <t xml:space="preserve">
Продали минус купили</t>
        </r>
      </text>
    </comment>
    <comment ref="A6" authorId="0" shapeId="0" xr:uid="{FD73E91E-789E-400D-ABAD-10EDB0DB8C9F}">
      <text>
        <r>
          <rPr>
            <b/>
            <sz val="9"/>
            <color indexed="81"/>
            <rFont val="Tahoma"/>
            <charset val="1"/>
          </rPr>
          <t>Вячеслав Попков:</t>
        </r>
        <r>
          <rPr>
            <sz val="9"/>
            <color indexed="81"/>
            <rFont val="Tahoma"/>
            <charset val="1"/>
          </rPr>
          <t xml:space="preserve">
Товары по иерархии</t>
        </r>
      </text>
    </comment>
  </commentList>
</comments>
</file>

<file path=xl/sharedStrings.xml><?xml version="1.0" encoding="utf-8"?>
<sst xmlns="http://schemas.openxmlformats.org/spreadsheetml/2006/main" count="94" uniqueCount="27">
  <si>
    <t>формула</t>
  </si>
  <si>
    <t>рассчитывается формулой</t>
  </si>
  <si>
    <t>Категория</t>
  </si>
  <si>
    <t>ПРОДАЖИ В ШТУКАХ</t>
  </si>
  <si>
    <t>ОБЩИЙ ИТОГ</t>
  </si>
  <si>
    <t>ПРОДАЖИ В РУБЛЯХ</t>
  </si>
  <si>
    <t>Средняя цена, руб</t>
  </si>
  <si>
    <t>Прибыль, руб</t>
  </si>
  <si>
    <t>Наценка, %</t>
  </si>
  <si>
    <t>Средняя наценка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</si>
  <si>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</si>
  <si>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</si>
  <si>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</si>
  <si>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</si>
  <si>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</si>
  <si>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</si>
  <si>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</si>
  <si>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</si>
  <si>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</si>
  <si>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</si>
  <si>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</si>
  <si>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</si>
  <si>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СТАТИСТИКА ПРОДАЖ И ПРИБЫЛИ</t>
  </si>
  <si>
    <t>Товар 1, производитель</t>
  </si>
  <si>
    <t>Товар 2, производитель</t>
  </si>
  <si>
    <t>Товар 3, производитель</t>
  </si>
  <si>
    <t>Закупочная 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</si>
</sst>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р_._-;\-* #,##0\ _р_._-;_-* &quot;-&quot;\ _р_._-;_-@_-"/>
    <numFmt numFmtId="165" formatCode="_-* #,##0.0\ _р_._-;\-* #,##0.0\ _р_._-;_-* &quot;-&quot;?\ _р_._-;_-@_-"/>
    <numFmt numFmtId="166" formatCode="_-* #,##0.0\ _р_._-;\-* #,##0.0\ _р_._-;_-* &quot;-&quot;\ _р_._-;_-@_-"/>
    <numFmt numFmtId="167" formatCode="_-* #,##0\ _р_._-;\-* #,##0\ _р_._-;_-* &quot;-&quot;?\ _р_._-;_-@_-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-0.249977111117893"/>
      <name val="Calibri"/>
      <scheme val="minor"/>
    </font>
    <font>
      <i/>
      <sz val="12"/>
      <color theme="8" tint="-0.499984740745262"/>
      <name val="Calibri"/>
      <scheme val="minor"/>
    </font>
    <font>
      <sz val="14"/>
      <color theme="5" tint="-0.499984740745262"/>
      <name val="Calibri"/>
      <scheme val="minor"/>
    </font>
    <font>
      <sz val="14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8" fontId="0" fillId="7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6" fontId="2" fillId="6" borderId="0" xfId="0" applyNumberFormat="1" applyFont="1" applyFill="1" applyAlignment="1">
      <alignment horizontal="center" vertical="center"/>
    </xf>
    <xf numFmtId="168" fontId="2" fillId="7" borderId="0" xfId="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9460-2D61-4940-B18A-A4F8461BFA69}">
  <dimension ref="A1:CA13"/>
  <sheetViews>
    <sheetView tabSelected="1" topLeftCell="AX1" workbookViewId="0">
      <selection activeCell="BM15" sqref="BM15"/>
    </sheetView>
  </sheetViews>
  <sheetFormatPr defaultColWidth="10.140625" defaultRowHeight="15" x14ac:dyDescent="0.25"/>
  <cols>
    <col min="1" max="1" width="23.85546875" style="3" customWidth="1"/>
    <col min="2" max="13" width="10.85546875" style="2" bestFit="1" customWidth="1"/>
    <col min="14" max="14" width="16.140625" style="2" customWidth="1"/>
    <col min="15" max="26" width="15.42578125" style="3" bestFit="1" customWidth="1"/>
    <col min="27" max="27" width="16" style="3" bestFit="1" customWidth="1"/>
    <col min="28" max="39" width="14.7109375" style="3" bestFit="1" customWidth="1"/>
    <col min="40" max="40" width="15.85546875" style="3" bestFit="1" customWidth="1"/>
    <col min="41" max="52" width="12.140625" style="3" bestFit="1" customWidth="1"/>
    <col min="53" max="53" width="15.85546875" style="3" bestFit="1" customWidth="1"/>
    <col min="54" max="65" width="15.42578125" style="3" bestFit="1" customWidth="1"/>
    <col min="66" max="66" width="15.85546875" style="3" bestFit="1" customWidth="1"/>
    <col min="67" max="78" width="12.140625" style="3" bestFit="1" customWidth="1"/>
    <col min="79" max="79" width="15.85546875" style="3" bestFit="1" customWidth="1"/>
    <col min="80" max="16384" width="10.140625" style="3"/>
  </cols>
  <sheetData>
    <row r="1" spans="1:79" ht="15.75" x14ac:dyDescent="0.25">
      <c r="A1" s="1" t="s">
        <v>22</v>
      </c>
    </row>
    <row r="2" spans="1:79" x14ac:dyDescent="0.25">
      <c r="A2" s="4"/>
    </row>
    <row r="3" spans="1:79" ht="15.75" x14ac:dyDescent="0.25">
      <c r="B3" s="5"/>
      <c r="O3" s="5"/>
      <c r="AA3" s="3" t="s">
        <v>0</v>
      </c>
      <c r="AB3" s="5" t="s">
        <v>1</v>
      </c>
      <c r="AN3" s="3" t="s">
        <v>0</v>
      </c>
      <c r="AO3" s="5"/>
      <c r="BB3" s="5"/>
      <c r="BN3" s="3" t="s">
        <v>0</v>
      </c>
      <c r="BO3" s="5"/>
    </row>
    <row r="4" spans="1:79" s="6" customFormat="1" ht="15.75" x14ac:dyDescent="0.25">
      <c r="A4" s="35" t="s">
        <v>2</v>
      </c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 t="s">
        <v>4</v>
      </c>
      <c r="O4" s="37" t="s">
        <v>5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8" t="s">
        <v>4</v>
      </c>
      <c r="AB4" s="34" t="s">
        <v>6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 t="s">
        <v>4</v>
      </c>
      <c r="AO4" s="42" t="s">
        <v>26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 t="s">
        <v>4</v>
      </c>
      <c r="BB4" s="40" t="s">
        <v>7</v>
      </c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1" t="s">
        <v>4</v>
      </c>
      <c r="BO4" s="43" t="s">
        <v>8</v>
      </c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39" t="s">
        <v>9</v>
      </c>
    </row>
    <row r="5" spans="1:79" s="6" customFormat="1" x14ac:dyDescent="0.25">
      <c r="A5" s="35"/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36"/>
      <c r="O5" s="8" t="s">
        <v>10</v>
      </c>
      <c r="P5" s="8" t="s">
        <v>11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16</v>
      </c>
      <c r="V5" s="8" t="s">
        <v>17</v>
      </c>
      <c r="W5" s="8" t="s">
        <v>18</v>
      </c>
      <c r="X5" s="8" t="s">
        <v>19</v>
      </c>
      <c r="Y5" s="8" t="s">
        <v>20</v>
      </c>
      <c r="Z5" s="8" t="s">
        <v>21</v>
      </c>
      <c r="AA5" s="38"/>
      <c r="AB5" s="9" t="s">
        <v>10</v>
      </c>
      <c r="AC5" s="9" t="s">
        <v>11</v>
      </c>
      <c r="AD5" s="9" t="s">
        <v>12</v>
      </c>
      <c r="AE5" s="9" t="s">
        <v>13</v>
      </c>
      <c r="AF5" s="9" t="s">
        <v>14</v>
      </c>
      <c r="AG5" s="9" t="s">
        <v>15</v>
      </c>
      <c r="AH5" s="9" t="s">
        <v>16</v>
      </c>
      <c r="AI5" s="9" t="s">
        <v>17</v>
      </c>
      <c r="AJ5" s="9" t="s">
        <v>18</v>
      </c>
      <c r="AK5" s="9" t="s">
        <v>19</v>
      </c>
      <c r="AL5" s="9" t="s">
        <v>20</v>
      </c>
      <c r="AM5" s="9" t="s">
        <v>21</v>
      </c>
      <c r="AN5" s="34"/>
      <c r="AO5" s="11" t="s">
        <v>10</v>
      </c>
      <c r="AP5" s="11" t="s">
        <v>11</v>
      </c>
      <c r="AQ5" s="11" t="s">
        <v>12</v>
      </c>
      <c r="AR5" s="11" t="s">
        <v>13</v>
      </c>
      <c r="AS5" s="11" t="s">
        <v>14</v>
      </c>
      <c r="AT5" s="11" t="s">
        <v>15</v>
      </c>
      <c r="AU5" s="11" t="s">
        <v>16</v>
      </c>
      <c r="AV5" s="11" t="s">
        <v>17</v>
      </c>
      <c r="AW5" s="11" t="s">
        <v>18</v>
      </c>
      <c r="AX5" s="11" t="s">
        <v>19</v>
      </c>
      <c r="AY5" s="11" t="s">
        <v>20</v>
      </c>
      <c r="AZ5" s="11" t="s">
        <v>21</v>
      </c>
      <c r="BA5" s="42"/>
      <c r="BB5" s="10" t="s">
        <v>10</v>
      </c>
      <c r="BC5" s="10" t="s">
        <v>11</v>
      </c>
      <c r="BD5" s="10" t="s">
        <v>12</v>
      </c>
      <c r="BE5" s="10" t="s">
        <v>13</v>
      </c>
      <c r="BF5" s="10" t="s">
        <v>14</v>
      </c>
      <c r="BG5" s="10" t="s">
        <v>15</v>
      </c>
      <c r="BH5" s="10" t="s">
        <v>16</v>
      </c>
      <c r="BI5" s="10" t="s">
        <v>17</v>
      </c>
      <c r="BJ5" s="10" t="s">
        <v>18</v>
      </c>
      <c r="BK5" s="10" t="s">
        <v>19</v>
      </c>
      <c r="BL5" s="10" t="s">
        <v>20</v>
      </c>
      <c r="BM5" s="10" t="s">
        <v>21</v>
      </c>
      <c r="BN5" s="41"/>
      <c r="BO5" s="12" t="s">
        <v>10</v>
      </c>
      <c r="BP5" s="12" t="s">
        <v>11</v>
      </c>
      <c r="BQ5" s="12" t="s">
        <v>12</v>
      </c>
      <c r="BR5" s="12" t="s">
        <v>13</v>
      </c>
      <c r="BS5" s="12" t="s">
        <v>14</v>
      </c>
      <c r="BT5" s="12" t="s">
        <v>15</v>
      </c>
      <c r="BU5" s="12" t="s">
        <v>16</v>
      </c>
      <c r="BV5" s="12" t="s">
        <v>17</v>
      </c>
      <c r="BW5" s="12" t="s">
        <v>18</v>
      </c>
      <c r="BX5" s="12" t="s">
        <v>19</v>
      </c>
      <c r="BY5" s="12" t="s">
        <v>20</v>
      </c>
      <c r="BZ5" s="12" t="s">
        <v>21</v>
      </c>
      <c r="CA5" s="39"/>
    </row>
    <row r="6" spans="1:79" ht="18" customHeight="1" x14ac:dyDescent="0.25">
      <c r="A6" s="3" t="s">
        <v>23</v>
      </c>
      <c r="B6" s="13">
        <v>45</v>
      </c>
      <c r="C6" s="13">
        <v>44.000000000000007</v>
      </c>
      <c r="D6" s="13">
        <v>82.5</v>
      </c>
      <c r="E6" s="13">
        <v>54</v>
      </c>
      <c r="F6" s="13">
        <v>46.199999999999996</v>
      </c>
      <c r="G6" s="13">
        <v>74.25</v>
      </c>
      <c r="H6" s="13">
        <v>67.98</v>
      </c>
      <c r="I6" s="13">
        <v>68.97</v>
      </c>
      <c r="J6" s="13">
        <v>75.141000000000005</v>
      </c>
      <c r="K6" s="13">
        <v>57.858570000000007</v>
      </c>
      <c r="L6" s="13">
        <v>70.447192200000003</v>
      </c>
      <c r="M6" s="13">
        <v>95.319364140000005</v>
      </c>
      <c r="N6" s="14">
        <f>SUM(B6:M6)</f>
        <v>781.66612633999989</v>
      </c>
      <c r="O6" s="13">
        <v>45000</v>
      </c>
      <c r="P6" s="13">
        <v>44880.000000000007</v>
      </c>
      <c r="Q6" s="13">
        <v>82467</v>
      </c>
      <c r="R6" s="13">
        <v>55597.752</v>
      </c>
      <c r="S6" s="13">
        <v>47091.295943999998</v>
      </c>
      <c r="T6" s="13">
        <v>76439.264309100006</v>
      </c>
      <c r="U6" s="13">
        <v>69984.393100776011</v>
      </c>
      <c r="V6" s="13">
        <v>70293.547458648376</v>
      </c>
      <c r="W6" s="13">
        <v>78880.459229781176</v>
      </c>
      <c r="X6" s="13">
        <v>60737.9536069315</v>
      </c>
      <c r="Y6" s="13">
        <v>73953.05987656083</v>
      </c>
      <c r="Z6" s="13">
        <v>99062.387573833112</v>
      </c>
      <c r="AA6" s="15">
        <f>SUM(O6:Z6)</f>
        <v>804387.11309963104</v>
      </c>
      <c r="AB6" s="16">
        <f t="shared" ref="AB6:AN9" si="0">O6/B6</f>
        <v>1000</v>
      </c>
      <c r="AC6" s="16">
        <f t="shared" si="0"/>
        <v>1020</v>
      </c>
      <c r="AD6" s="16">
        <f t="shared" si="0"/>
        <v>999.6</v>
      </c>
      <c r="AE6" s="16">
        <f t="shared" si="0"/>
        <v>1029.588</v>
      </c>
      <c r="AF6" s="16">
        <f t="shared" si="0"/>
        <v>1019.2921200000001</v>
      </c>
      <c r="AG6" s="16">
        <f t="shared" si="0"/>
        <v>1029.4850412000001</v>
      </c>
      <c r="AH6" s="16">
        <f t="shared" si="0"/>
        <v>1029.4850412000001</v>
      </c>
      <c r="AI6" s="16">
        <f t="shared" si="0"/>
        <v>1019.1901907880002</v>
      </c>
      <c r="AJ6" s="16">
        <f t="shared" si="0"/>
        <v>1049.7658965116404</v>
      </c>
      <c r="AK6" s="16">
        <f t="shared" si="0"/>
        <v>1049.7658965116402</v>
      </c>
      <c r="AL6" s="16">
        <f t="shared" si="0"/>
        <v>1049.7658965116402</v>
      </c>
      <c r="AM6" s="16">
        <f t="shared" si="0"/>
        <v>1039.2682375465236</v>
      </c>
      <c r="AN6" s="17">
        <f t="shared" si="0"/>
        <v>1029.0673805528938</v>
      </c>
      <c r="AO6" s="16">
        <f t="shared" ref="AO6:BA9" si="1">(O6-BB6)/B6</f>
        <v>465</v>
      </c>
      <c r="AP6" s="16">
        <f t="shared" si="1"/>
        <v>501.58499999999998</v>
      </c>
      <c r="AQ6" s="16">
        <f t="shared" si="1"/>
        <v>464.81399999999991</v>
      </c>
      <c r="AR6" s="16">
        <f t="shared" si="1"/>
        <v>484.26671579999993</v>
      </c>
      <c r="AS6" s="16">
        <f t="shared" si="1"/>
        <v>490.2214100691599</v>
      </c>
      <c r="AT6" s="16">
        <f t="shared" si="1"/>
        <v>478.710544158</v>
      </c>
      <c r="AU6" s="16">
        <f t="shared" si="1"/>
        <v>484.21828912842005</v>
      </c>
      <c r="AV6" s="16">
        <f t="shared" si="1"/>
        <v>473.92343871642009</v>
      </c>
      <c r="AW6" s="16">
        <f t="shared" si="1"/>
        <v>431.97866641453993</v>
      </c>
      <c r="AX6" s="16">
        <f t="shared" si="1"/>
        <v>431.97866641453982</v>
      </c>
      <c r="AY6" s="16">
        <f t="shared" si="1"/>
        <v>425.80079411356871</v>
      </c>
      <c r="AZ6" s="16">
        <f t="shared" si="1"/>
        <v>452.42905874113762</v>
      </c>
      <c r="BA6" s="20">
        <f t="shared" si="1"/>
        <v>462.93824029640962</v>
      </c>
      <c r="BB6" s="18">
        <v>24075</v>
      </c>
      <c r="BC6" s="18">
        <v>22810.260000000006</v>
      </c>
      <c r="BD6" s="18">
        <v>44119.845000000008</v>
      </c>
      <c r="BE6" s="18">
        <v>29447.349346800005</v>
      </c>
      <c r="BF6" s="18">
        <v>24443.066798804812</v>
      </c>
      <c r="BG6" s="18">
        <v>40895.006405368506</v>
      </c>
      <c r="BH6" s="18">
        <v>37067.233805826014</v>
      </c>
      <c r="BI6" s="18">
        <v>37607.047890376882</v>
      </c>
      <c r="BJ6" s="18">
        <v>46421.150256726229</v>
      </c>
      <c r="BK6" s="18">
        <v>35744.285697679195</v>
      </c>
      <c r="BL6" s="18">
        <v>43956.589494729626</v>
      </c>
      <c r="BM6" s="18">
        <v>55937.137376169165</v>
      </c>
      <c r="BN6" s="19">
        <f>SUM(BB6:BM6)</f>
        <v>442523.97207248048</v>
      </c>
      <c r="BO6" s="21">
        <f t="shared" ref="BO6:CA9" si="2">BB6/O6</f>
        <v>0.53500000000000003</v>
      </c>
      <c r="BP6" s="21">
        <f t="shared" si="2"/>
        <v>0.50825000000000009</v>
      </c>
      <c r="BQ6" s="21">
        <f t="shared" si="2"/>
        <v>0.53500000000000014</v>
      </c>
      <c r="BR6" s="21">
        <f t="shared" si="2"/>
        <v>0.52965000000000007</v>
      </c>
      <c r="BS6" s="21">
        <f t="shared" si="2"/>
        <v>0.5190570000000001</v>
      </c>
      <c r="BT6" s="21">
        <f t="shared" si="2"/>
        <v>0.53500000000000003</v>
      </c>
      <c r="BU6" s="21">
        <f t="shared" si="2"/>
        <v>0.52964999999999995</v>
      </c>
      <c r="BV6" s="21">
        <f t="shared" si="2"/>
        <v>0.53500000000000003</v>
      </c>
      <c r="BW6" s="21">
        <f t="shared" si="2"/>
        <v>0.58850000000000013</v>
      </c>
      <c r="BX6" s="21">
        <f t="shared" si="2"/>
        <v>0.58850000000000013</v>
      </c>
      <c r="BY6" s="21">
        <f t="shared" si="2"/>
        <v>0.59438500000000027</v>
      </c>
      <c r="BZ6" s="21">
        <f t="shared" si="2"/>
        <v>0.56466575000000008</v>
      </c>
      <c r="CA6" s="22">
        <f t="shared" si="2"/>
        <v>0.5501380676864096</v>
      </c>
    </row>
    <row r="7" spans="1:79" ht="18" customHeight="1" x14ac:dyDescent="0.25">
      <c r="A7" s="3" t="s">
        <v>24</v>
      </c>
      <c r="B7" s="13">
        <v>9</v>
      </c>
      <c r="C7" s="13">
        <v>8.8000000000000007</v>
      </c>
      <c r="D7" s="13">
        <v>16.5</v>
      </c>
      <c r="E7" s="13">
        <v>10.799999999999999</v>
      </c>
      <c r="F7" s="13">
        <v>9.2399999999999984</v>
      </c>
      <c r="G7" s="13">
        <v>14.85</v>
      </c>
      <c r="H7" s="13">
        <v>13.596000000000002</v>
      </c>
      <c r="I7" s="13">
        <v>13.794000000000002</v>
      </c>
      <c r="J7" s="13">
        <v>15.028200000000004</v>
      </c>
      <c r="K7" s="13">
        <v>11.571714000000002</v>
      </c>
      <c r="L7" s="13">
        <v>14.089438440000002</v>
      </c>
      <c r="M7" s="13">
        <v>19.063872828000004</v>
      </c>
      <c r="N7" s="14">
        <f t="shared" ref="N7:N9" si="3">SUM(B7:M7)</f>
        <v>156.33322526799998</v>
      </c>
      <c r="O7" s="13">
        <v>9027</v>
      </c>
      <c r="P7" s="13">
        <v>9002.9279999999999</v>
      </c>
      <c r="Q7" s="13">
        <v>16542.8802</v>
      </c>
      <c r="R7" s="13">
        <v>11152.9090512</v>
      </c>
      <c r="S7" s="13">
        <v>9446.5139663663995</v>
      </c>
      <c r="T7" s="13">
        <v>15333.716420405462</v>
      </c>
      <c r="U7" s="13">
        <v>14038.869256015667</v>
      </c>
      <c r="V7" s="13">
        <v>14100.885620204863</v>
      </c>
      <c r="W7" s="13">
        <v>15823.4201214941</v>
      </c>
      <c r="X7" s="13">
        <v>12184.033493550458</v>
      </c>
      <c r="Y7" s="13">
        <v>14834.983811238102</v>
      </c>
      <c r="Z7" s="13">
        <v>19871.914947310925</v>
      </c>
      <c r="AA7" s="15">
        <f t="shared" ref="AA7:AA9" si="4">SUM(O7:Z7)</f>
        <v>161360.05488778598</v>
      </c>
      <c r="AB7" s="16">
        <f t="shared" si="0"/>
        <v>1003</v>
      </c>
      <c r="AC7" s="16">
        <f t="shared" si="0"/>
        <v>1023.06</v>
      </c>
      <c r="AD7" s="16">
        <f t="shared" si="0"/>
        <v>1002.5988</v>
      </c>
      <c r="AE7" s="16">
        <f t="shared" si="0"/>
        <v>1032.676764</v>
      </c>
      <c r="AF7" s="16">
        <f t="shared" si="0"/>
        <v>1022.3499963600001</v>
      </c>
      <c r="AG7" s="16">
        <f t="shared" si="0"/>
        <v>1032.5734963236002</v>
      </c>
      <c r="AH7" s="16">
        <f t="shared" si="0"/>
        <v>1032.5734963236</v>
      </c>
      <c r="AI7" s="16">
        <f t="shared" si="0"/>
        <v>1022.2477613603639</v>
      </c>
      <c r="AJ7" s="16">
        <f t="shared" si="0"/>
        <v>1052.9151942011749</v>
      </c>
      <c r="AK7" s="16">
        <f t="shared" si="0"/>
        <v>1052.9151942011749</v>
      </c>
      <c r="AL7" s="16">
        <f t="shared" si="0"/>
        <v>1052.9151942011749</v>
      </c>
      <c r="AM7" s="16">
        <f t="shared" si="0"/>
        <v>1042.3860422591631</v>
      </c>
      <c r="AN7" s="17">
        <f t="shared" si="0"/>
        <v>1032.1545826945526</v>
      </c>
      <c r="AO7" s="16">
        <f t="shared" si="1"/>
        <v>488.46099999999996</v>
      </c>
      <c r="AP7" s="16">
        <f t="shared" si="1"/>
        <v>524.47170899999992</v>
      </c>
      <c r="AQ7" s="16">
        <f t="shared" si="1"/>
        <v>488.26561559999988</v>
      </c>
      <c r="AR7" s="16">
        <f t="shared" si="1"/>
        <v>508.21121586732005</v>
      </c>
      <c r="AS7" s="16">
        <f t="shared" si="1"/>
        <v>513.51352156167377</v>
      </c>
      <c r="AT7" s="16">
        <f t="shared" si="1"/>
        <v>502.86329270959328</v>
      </c>
      <c r="AU7" s="16">
        <f t="shared" si="1"/>
        <v>508.16039474573319</v>
      </c>
      <c r="AV7" s="16">
        <f t="shared" si="1"/>
        <v>497.83465978249723</v>
      </c>
      <c r="AW7" s="16">
        <f t="shared" si="1"/>
        <v>458.75515011345192</v>
      </c>
      <c r="AX7" s="16">
        <f t="shared" si="1"/>
        <v>458.75515011345198</v>
      </c>
      <c r="AY7" s="16">
        <f t="shared" si="1"/>
        <v>452.81354967257482</v>
      </c>
      <c r="AZ7" s="16">
        <f t="shared" si="1"/>
        <v>477.99044558001469</v>
      </c>
      <c r="BA7" s="20">
        <f t="shared" si="1"/>
        <v>487.67697204327953</v>
      </c>
      <c r="BB7" s="18">
        <v>4630.8510000000006</v>
      </c>
      <c r="BC7" s="18">
        <v>4387.5769608000001</v>
      </c>
      <c r="BD7" s="18">
        <v>8486.4975426000019</v>
      </c>
      <c r="BE7" s="18">
        <v>5664.2279198329443</v>
      </c>
      <c r="BF7" s="18">
        <v>4701.6490271365346</v>
      </c>
      <c r="BG7" s="18">
        <v>7866.1965236680026</v>
      </c>
      <c r="BH7" s="18">
        <v>7129.9205290526779</v>
      </c>
      <c r="BI7" s="18">
        <v>7233.7543231650952</v>
      </c>
      <c r="BJ7" s="18">
        <v>8929.1559745591203</v>
      </c>
      <c r="BK7" s="18">
        <v>6875.4501004105232</v>
      </c>
      <c r="BL7" s="18">
        <v>8455.0951783284763</v>
      </c>
      <c r="BM7" s="18">
        <v>10759.565879774467</v>
      </c>
      <c r="BN7" s="19">
        <f t="shared" ref="BN7:BN9" si="5">SUM(BB7:BM7)</f>
        <v>85119.94095932784</v>
      </c>
      <c r="BO7" s="21">
        <f t="shared" si="2"/>
        <v>0.51300000000000001</v>
      </c>
      <c r="BP7" s="21">
        <f t="shared" si="2"/>
        <v>0.48735000000000001</v>
      </c>
      <c r="BQ7" s="21">
        <f t="shared" si="2"/>
        <v>0.51300000000000012</v>
      </c>
      <c r="BR7" s="21">
        <f t="shared" si="2"/>
        <v>0.50787000000000004</v>
      </c>
      <c r="BS7" s="21">
        <f t="shared" si="2"/>
        <v>0.49771260000000017</v>
      </c>
      <c r="BT7" s="21">
        <f t="shared" si="2"/>
        <v>0.51300000000000001</v>
      </c>
      <c r="BU7" s="21">
        <f t="shared" si="2"/>
        <v>0.50787000000000004</v>
      </c>
      <c r="BV7" s="21">
        <f t="shared" si="2"/>
        <v>0.51300000000000001</v>
      </c>
      <c r="BW7" s="21">
        <f t="shared" si="2"/>
        <v>0.56429999999999991</v>
      </c>
      <c r="BX7" s="21">
        <f t="shared" si="2"/>
        <v>0.56430000000000002</v>
      </c>
      <c r="BY7" s="21">
        <f t="shared" si="2"/>
        <v>0.56994299999999987</v>
      </c>
      <c r="BZ7" s="21">
        <f t="shared" si="2"/>
        <v>0.5414458499999999</v>
      </c>
      <c r="CA7" s="22">
        <f t="shared" si="2"/>
        <v>0.52751556770678143</v>
      </c>
    </row>
    <row r="8" spans="1:79" ht="18" customHeight="1" x14ac:dyDescent="0.25">
      <c r="A8" s="3" t="s">
        <v>25</v>
      </c>
      <c r="B8" s="13">
        <v>27</v>
      </c>
      <c r="C8" s="13">
        <v>26.400000000000002</v>
      </c>
      <c r="D8" s="13">
        <v>49.500000000000007</v>
      </c>
      <c r="E8" s="13">
        <v>32.4</v>
      </c>
      <c r="F8" s="13">
        <v>27.72</v>
      </c>
      <c r="G8" s="13">
        <v>44.550000000000004</v>
      </c>
      <c r="H8" s="13">
        <v>40.788000000000011</v>
      </c>
      <c r="I8" s="13">
        <v>41.382000000000005</v>
      </c>
      <c r="J8" s="13">
        <v>45.084600000000009</v>
      </c>
      <c r="K8" s="13">
        <v>34.715142</v>
      </c>
      <c r="L8" s="13">
        <v>42.268315319999999</v>
      </c>
      <c r="M8" s="13">
        <v>57.19161848400001</v>
      </c>
      <c r="N8" s="14">
        <f t="shared" si="3"/>
        <v>468.99967580400005</v>
      </c>
      <c r="O8" s="13">
        <v>27162</v>
      </c>
      <c r="P8" s="13">
        <v>27089.568000000007</v>
      </c>
      <c r="Q8" s="13">
        <v>49777.081200000001</v>
      </c>
      <c r="R8" s="13">
        <v>33558.803107200001</v>
      </c>
      <c r="S8" s="13">
        <v>28424.3062317984</v>
      </c>
      <c r="T8" s="13">
        <v>46138.739936972772</v>
      </c>
      <c r="U8" s="13">
        <v>42242.579675628411</v>
      </c>
      <c r="V8" s="13">
        <v>42429.185246040164</v>
      </c>
      <c r="W8" s="13">
        <v>47612.245191095921</v>
      </c>
      <c r="X8" s="13">
        <v>36661.428797143853</v>
      </c>
      <c r="Y8" s="13">
        <v>44638.066941492114</v>
      </c>
      <c r="Z8" s="13">
        <v>59794.057139565681</v>
      </c>
      <c r="AA8" s="15">
        <f t="shared" si="4"/>
        <v>485528.0614669373</v>
      </c>
      <c r="AB8" s="16">
        <f t="shared" si="0"/>
        <v>1006</v>
      </c>
      <c r="AC8" s="16">
        <f t="shared" si="0"/>
        <v>1026.1200000000001</v>
      </c>
      <c r="AD8" s="16">
        <f t="shared" si="0"/>
        <v>1005.5975999999998</v>
      </c>
      <c r="AE8" s="16">
        <f t="shared" si="0"/>
        <v>1035.7655280000001</v>
      </c>
      <c r="AF8" s="16">
        <f t="shared" si="0"/>
        <v>1025.4078727200001</v>
      </c>
      <c r="AG8" s="16">
        <f t="shared" si="0"/>
        <v>1035.6619514472002</v>
      </c>
      <c r="AH8" s="16">
        <f t="shared" si="0"/>
        <v>1035.6619514472002</v>
      </c>
      <c r="AI8" s="16">
        <f t="shared" si="0"/>
        <v>1025.3053319327282</v>
      </c>
      <c r="AJ8" s="16">
        <f t="shared" si="0"/>
        <v>1056.0644918907101</v>
      </c>
      <c r="AK8" s="16">
        <f t="shared" si="0"/>
        <v>1056.0644918907103</v>
      </c>
      <c r="AL8" s="16">
        <f t="shared" si="0"/>
        <v>1056.0644918907101</v>
      </c>
      <c r="AM8" s="16">
        <f t="shared" si="0"/>
        <v>1045.5038469718029</v>
      </c>
      <c r="AN8" s="17">
        <f t="shared" si="0"/>
        <v>1035.2417848362109</v>
      </c>
      <c r="AO8" s="16">
        <f t="shared" si="1"/>
        <v>569.39599999999996</v>
      </c>
      <c r="AP8" s="16">
        <f t="shared" si="1"/>
        <v>603.05072400000006</v>
      </c>
      <c r="AQ8" s="16">
        <f t="shared" si="1"/>
        <v>569.16824159999987</v>
      </c>
      <c r="AR8" s="16">
        <f t="shared" si="1"/>
        <v>590.73851123952011</v>
      </c>
      <c r="AS8" s="16">
        <f t="shared" si="1"/>
        <v>593.64266105898241</v>
      </c>
      <c r="AT8" s="16">
        <f t="shared" si="1"/>
        <v>586.18466451911524</v>
      </c>
      <c r="AU8" s="16">
        <f t="shared" si="1"/>
        <v>590.67943738839608</v>
      </c>
      <c r="AV8" s="16">
        <f t="shared" si="1"/>
        <v>580.32281787392424</v>
      </c>
      <c r="AW8" s="16">
        <f t="shared" si="1"/>
        <v>551.89930346208507</v>
      </c>
      <c r="AX8" s="16">
        <f t="shared" si="1"/>
        <v>551.89930346208507</v>
      </c>
      <c r="AY8" s="16">
        <f t="shared" si="1"/>
        <v>546.85765157779872</v>
      </c>
      <c r="AZ8" s="16">
        <f t="shared" si="1"/>
        <v>566.59481365750992</v>
      </c>
      <c r="BA8" s="20">
        <f t="shared" si="1"/>
        <v>573.23384623332879</v>
      </c>
      <c r="BB8" s="18">
        <v>11788.308000000001</v>
      </c>
      <c r="BC8" s="18">
        <v>11169.028886400003</v>
      </c>
      <c r="BD8" s="18">
        <v>21603.253240800001</v>
      </c>
      <c r="BE8" s="18">
        <v>14418.875343039554</v>
      </c>
      <c r="BF8" s="18">
        <v>11968.531667243409</v>
      </c>
      <c r="BG8" s="18">
        <v>20024.213132646186</v>
      </c>
      <c r="BH8" s="18">
        <v>18149.946783430503</v>
      </c>
      <c r="BI8" s="18">
        <v>18414.26639678143</v>
      </c>
      <c r="BJ8" s="18">
        <v>22730.085854229194</v>
      </c>
      <c r="BK8" s="18">
        <v>17502.166107756479</v>
      </c>
      <c r="BL8" s="18">
        <v>21523.315289447022</v>
      </c>
      <c r="BM8" s="18">
        <v>27389.582721852294</v>
      </c>
      <c r="BN8" s="19">
        <f t="shared" si="5"/>
        <v>216681.57342362608</v>
      </c>
      <c r="BO8" s="21">
        <f t="shared" si="2"/>
        <v>0.43400000000000005</v>
      </c>
      <c r="BP8" s="21">
        <f t="shared" si="2"/>
        <v>0.4123</v>
      </c>
      <c r="BQ8" s="21">
        <f t="shared" si="2"/>
        <v>0.434</v>
      </c>
      <c r="BR8" s="21">
        <f t="shared" si="2"/>
        <v>0.42966000000000004</v>
      </c>
      <c r="BS8" s="21">
        <f t="shared" si="2"/>
        <v>0.42106679999999996</v>
      </c>
      <c r="BT8" s="21">
        <f t="shared" si="2"/>
        <v>0.43400000000000005</v>
      </c>
      <c r="BU8" s="21">
        <f t="shared" si="2"/>
        <v>0.42965999999999999</v>
      </c>
      <c r="BV8" s="21">
        <f t="shared" si="2"/>
        <v>0.43399999999999994</v>
      </c>
      <c r="BW8" s="21">
        <f t="shared" si="2"/>
        <v>0.47740000000000005</v>
      </c>
      <c r="BX8" s="21">
        <f t="shared" si="2"/>
        <v>0.4774000000000001</v>
      </c>
      <c r="BY8" s="21">
        <f t="shared" si="2"/>
        <v>0.4821740000000001</v>
      </c>
      <c r="BZ8" s="21">
        <f t="shared" si="2"/>
        <v>0.45806529999999995</v>
      </c>
      <c r="CA8" s="22">
        <f t="shared" si="2"/>
        <v>0.4462802268708444</v>
      </c>
    </row>
    <row r="9" spans="1:79" s="1" customFormat="1" ht="15.75" x14ac:dyDescent="0.25">
      <c r="A9" s="23" t="s">
        <v>4</v>
      </c>
      <c r="B9" s="24">
        <f t="shared" ref="B9:M9" si="6">SUM(B6:B8)</f>
        <v>81</v>
      </c>
      <c r="C9" s="24">
        <f t="shared" si="6"/>
        <v>79.200000000000017</v>
      </c>
      <c r="D9" s="24">
        <f t="shared" si="6"/>
        <v>148.5</v>
      </c>
      <c r="E9" s="24">
        <f t="shared" si="6"/>
        <v>97.199999999999989</v>
      </c>
      <c r="F9" s="24">
        <f t="shared" si="6"/>
        <v>83.16</v>
      </c>
      <c r="G9" s="24">
        <f t="shared" si="6"/>
        <v>133.65</v>
      </c>
      <c r="H9" s="24">
        <f t="shared" si="6"/>
        <v>122.36400000000002</v>
      </c>
      <c r="I9" s="24">
        <f t="shared" si="6"/>
        <v>124.146</v>
      </c>
      <c r="J9" s="24">
        <f t="shared" si="6"/>
        <v>135.25380000000001</v>
      </c>
      <c r="K9" s="24">
        <f t="shared" si="6"/>
        <v>104.14542600000001</v>
      </c>
      <c r="L9" s="24">
        <f t="shared" si="6"/>
        <v>126.80494596</v>
      </c>
      <c r="M9" s="24">
        <f t="shared" si="6"/>
        <v>171.57485545200001</v>
      </c>
      <c r="N9" s="24">
        <f t="shared" si="3"/>
        <v>1406.999027412</v>
      </c>
      <c r="O9" s="25">
        <f t="shared" ref="O9:Z9" si="7">SUM(O6:O8)</f>
        <v>81189</v>
      </c>
      <c r="P9" s="25">
        <f t="shared" si="7"/>
        <v>80972.496000000014</v>
      </c>
      <c r="Q9" s="25">
        <f t="shared" si="7"/>
        <v>148786.9614</v>
      </c>
      <c r="R9" s="25">
        <f t="shared" si="7"/>
        <v>100309.46415840001</v>
      </c>
      <c r="S9" s="25">
        <f t="shared" si="7"/>
        <v>84962.116142164799</v>
      </c>
      <c r="T9" s="25">
        <f t="shared" si="7"/>
        <v>137911.72066647824</v>
      </c>
      <c r="U9" s="25">
        <f t="shared" si="7"/>
        <v>126265.84203242009</v>
      </c>
      <c r="V9" s="25">
        <f t="shared" si="7"/>
        <v>126823.61832489341</v>
      </c>
      <c r="W9" s="25">
        <f t="shared" si="7"/>
        <v>142316.1245423712</v>
      </c>
      <c r="X9" s="25">
        <f t="shared" si="7"/>
        <v>109583.41589762582</v>
      </c>
      <c r="Y9" s="25">
        <f t="shared" si="7"/>
        <v>133426.11062929104</v>
      </c>
      <c r="Z9" s="25">
        <f t="shared" si="7"/>
        <v>178728.35966070971</v>
      </c>
      <c r="AA9" s="25">
        <f t="shared" si="4"/>
        <v>1451275.2294543544</v>
      </c>
      <c r="AB9" s="26">
        <f t="shared" si="0"/>
        <v>1002.3333333333334</v>
      </c>
      <c r="AC9" s="26">
        <f t="shared" si="0"/>
        <v>1022.38</v>
      </c>
      <c r="AD9" s="26">
        <f t="shared" si="0"/>
        <v>1001.9324</v>
      </c>
      <c r="AE9" s="26">
        <f t="shared" si="0"/>
        <v>1031.9903720000002</v>
      </c>
      <c r="AF9" s="26">
        <f t="shared" si="0"/>
        <v>1021.67046828</v>
      </c>
      <c r="AG9" s="26">
        <f t="shared" si="0"/>
        <v>1031.8871729628002</v>
      </c>
      <c r="AH9" s="26">
        <f t="shared" si="0"/>
        <v>1031.8871729628002</v>
      </c>
      <c r="AI9" s="26">
        <f t="shared" si="0"/>
        <v>1021.5683012331723</v>
      </c>
      <c r="AJ9" s="26">
        <f t="shared" si="0"/>
        <v>1052.2153502701676</v>
      </c>
      <c r="AK9" s="26">
        <f t="shared" si="0"/>
        <v>1052.2153502701674</v>
      </c>
      <c r="AL9" s="26">
        <f t="shared" si="0"/>
        <v>1052.2153502701674</v>
      </c>
      <c r="AM9" s="26">
        <f t="shared" si="0"/>
        <v>1041.6931967674657</v>
      </c>
      <c r="AN9" s="26">
        <f t="shared" si="0"/>
        <v>1031.4685377741837</v>
      </c>
      <c r="AO9" s="28">
        <f t="shared" si="1"/>
        <v>502.40544444444447</v>
      </c>
      <c r="AP9" s="28">
        <f t="shared" si="1"/>
        <v>537.94987566666657</v>
      </c>
      <c r="AQ9" s="28">
        <f t="shared" si="1"/>
        <v>502.20448226666656</v>
      </c>
      <c r="AR9" s="28">
        <f t="shared" si="1"/>
        <v>522.41781428732008</v>
      </c>
      <c r="AS9" s="28">
        <f t="shared" si="1"/>
        <v>527.28317278715781</v>
      </c>
      <c r="AT9" s="28">
        <f t="shared" si="1"/>
        <v>517.21888967299321</v>
      </c>
      <c r="AU9" s="28">
        <f t="shared" si="1"/>
        <v>522.36557250589124</v>
      </c>
      <c r="AV9" s="28">
        <f t="shared" si="1"/>
        <v>512.04670077626349</v>
      </c>
      <c r="AW9" s="28">
        <f t="shared" si="1"/>
        <v>474.92737695248968</v>
      </c>
      <c r="AX9" s="28">
        <f t="shared" si="1"/>
        <v>474.92737695248962</v>
      </c>
      <c r="AY9" s="28">
        <f t="shared" si="1"/>
        <v>469.1544972193127</v>
      </c>
      <c r="AZ9" s="28">
        <f t="shared" si="1"/>
        <v>493.32446447313697</v>
      </c>
      <c r="BA9" s="28">
        <f t="shared" si="1"/>
        <v>502.45219024725708</v>
      </c>
      <c r="BB9" s="27">
        <f t="shared" ref="BB9:BM9" si="8">SUM(BB6:BB8)</f>
        <v>40494.159</v>
      </c>
      <c r="BC9" s="27">
        <f t="shared" si="8"/>
        <v>38366.86584720001</v>
      </c>
      <c r="BD9" s="27">
        <f t="shared" si="8"/>
        <v>74209.595783400015</v>
      </c>
      <c r="BE9" s="27">
        <f t="shared" si="8"/>
        <v>49530.452609672502</v>
      </c>
      <c r="BF9" s="27">
        <f t="shared" si="8"/>
        <v>41113.247493184754</v>
      </c>
      <c r="BG9" s="27">
        <f t="shared" si="8"/>
        <v>68785.416061682699</v>
      </c>
      <c r="BH9" s="27">
        <f t="shared" si="8"/>
        <v>62347.101118309198</v>
      </c>
      <c r="BI9" s="27">
        <f t="shared" si="8"/>
        <v>63255.068610323404</v>
      </c>
      <c r="BJ9" s="27">
        <f t="shared" si="8"/>
        <v>78080.392085514541</v>
      </c>
      <c r="BK9" s="27">
        <f t="shared" si="8"/>
        <v>60121.9019058462</v>
      </c>
      <c r="BL9" s="27">
        <f t="shared" si="8"/>
        <v>73934.999962505128</v>
      </c>
      <c r="BM9" s="27">
        <f t="shared" si="8"/>
        <v>94086.285977795924</v>
      </c>
      <c r="BN9" s="27">
        <f t="shared" si="5"/>
        <v>744325.48645543447</v>
      </c>
      <c r="BO9" s="29">
        <f t="shared" si="2"/>
        <v>0.49876410597494736</v>
      </c>
      <c r="BP9" s="29">
        <f t="shared" si="2"/>
        <v>0.47382590067620001</v>
      </c>
      <c r="BQ9" s="29">
        <f t="shared" si="2"/>
        <v>0.49876410597494747</v>
      </c>
      <c r="BR9" s="29">
        <f t="shared" si="2"/>
        <v>0.49377646491519789</v>
      </c>
      <c r="BS9" s="29">
        <f t="shared" si="2"/>
        <v>0.48390093561689396</v>
      </c>
      <c r="BT9" s="29">
        <f t="shared" si="2"/>
        <v>0.49876410597494741</v>
      </c>
      <c r="BU9" s="29">
        <f t="shared" si="2"/>
        <v>0.49377646491519789</v>
      </c>
      <c r="BV9" s="29">
        <f t="shared" si="2"/>
        <v>0.4987641059749473</v>
      </c>
      <c r="BW9" s="29">
        <f t="shared" si="2"/>
        <v>0.54864051657244217</v>
      </c>
      <c r="BX9" s="29">
        <f t="shared" si="2"/>
        <v>0.54864051657244217</v>
      </c>
      <c r="BY9" s="29">
        <f t="shared" si="2"/>
        <v>0.55412692173816669</v>
      </c>
      <c r="BZ9" s="29">
        <f t="shared" si="2"/>
        <v>0.52642057565125822</v>
      </c>
      <c r="CA9" s="29">
        <f t="shared" si="2"/>
        <v>0.51287686260261156</v>
      </c>
    </row>
    <row r="11" spans="1:79" x14ac:dyDescent="0.25">
      <c r="BB11" s="33"/>
    </row>
    <row r="12" spans="1:79" s="32" customFormat="1" ht="18.75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79" s="32" customFormat="1" ht="18.75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</sheetData>
  <mergeCells count="13">
    <mergeCell ref="CA4:CA5"/>
    <mergeCell ref="AN4:AN5"/>
    <mergeCell ref="BB4:BM4"/>
    <mergeCell ref="BN4:BN5"/>
    <mergeCell ref="AO4:AZ4"/>
    <mergeCell ref="BA4:BA5"/>
    <mergeCell ref="BO4:BZ4"/>
    <mergeCell ref="AB4:AM4"/>
    <mergeCell ref="A4:A5"/>
    <mergeCell ref="B4:M4"/>
    <mergeCell ref="N4:N5"/>
    <mergeCell ref="O4:Z4"/>
    <mergeCell ref="AA4:AA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Попков</dc:creator>
  <cp:lastModifiedBy>Вячеслав Попков</cp:lastModifiedBy>
  <dcterms:created xsi:type="dcterms:W3CDTF">2022-02-18T13:16:33Z</dcterms:created>
  <dcterms:modified xsi:type="dcterms:W3CDTF">2022-02-24T07:56:25Z</dcterms:modified>
</cp:coreProperties>
</file>