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4" activeTab="4"/>
  </bookViews>
  <sheets>
    <sheet name="Лист1" sheetId="3" state="hidden" r:id="rId1"/>
    <sheet name="Лист2" sheetId="4" state="hidden" r:id="rId2"/>
    <sheet name="перв 34 паркинг" sheetId="5" state="hidden" r:id="rId3"/>
    <sheet name="Лист3" sheetId="6" state="hidden" r:id="rId4"/>
    <sheet name="Лист5" sheetId="8" r:id="rId5"/>
    <sheet name="Лист4" sheetId="7" state="hidden" r:id="rId6"/>
  </sheets>
  <definedNames>
    <definedName name="_xlnm._FilterDatabase" localSheetId="0" hidden="1">Лист1!$A$1:$S$28</definedName>
    <definedName name="_xlnm._FilterDatabase" localSheetId="1" hidden="1">Лист2!$A$1:$S$24</definedName>
    <definedName name="_xlnm._FilterDatabase" localSheetId="2" hidden="1">'перв 34 паркинг'!$A$1:$AM$1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6" l="1"/>
  <c r="C5" i="6"/>
  <c r="E29" i="7" l="1"/>
  <c r="H7" i="7" l="1"/>
  <c r="E27" i="7"/>
  <c r="B13" i="7"/>
  <c r="C8" i="6" l="1"/>
  <c r="AD57" i="5" l="1"/>
  <c r="AC57" i="5"/>
  <c r="AB57" i="5"/>
  <c r="AN41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43" i="5"/>
  <c r="AM44" i="5"/>
  <c r="AM45" i="5"/>
  <c r="AM46" i="5"/>
  <c r="AM47" i="5"/>
  <c r="AM48" i="5"/>
  <c r="AM49" i="5"/>
  <c r="AM50" i="5"/>
  <c r="AM51" i="5"/>
  <c r="AM52" i="5"/>
  <c r="AM53" i="5"/>
  <c r="AM54" i="5"/>
  <c r="AM55" i="5"/>
  <c r="AM17" i="5"/>
  <c r="AM4" i="5" l="1"/>
  <c r="AM3" i="5"/>
  <c r="AM2" i="5"/>
</calcChain>
</file>

<file path=xl/sharedStrings.xml><?xml version="1.0" encoding="utf-8"?>
<sst xmlns="http://schemas.openxmlformats.org/spreadsheetml/2006/main" count="1884" uniqueCount="322">
  <si>
    <t>ООО УК "ТЭСК"</t>
  </si>
  <si>
    <t>Хохрякова</t>
  </si>
  <si>
    <t>ВН 3 323 от 28.08.2019 13:55:04</t>
  </si>
  <si>
    <t>2-24707/2016/5м</t>
  </si>
  <si>
    <t>Цуркану Юрий Николаевич</t>
  </si>
  <si>
    <t>Михаила Сперанского</t>
  </si>
  <si>
    <t>ВН 3 612 от 28.08.2019 13:55:06</t>
  </si>
  <si>
    <t>2-3922/2017/1м</t>
  </si>
  <si>
    <t>Пуляева Светлана Николаевна</t>
  </si>
  <si>
    <t>12 293 660</t>
  </si>
  <si>
    <t>Котовского</t>
  </si>
  <si>
    <t>ВН 5 486 от 28.08.2019 14:03:30</t>
  </si>
  <si>
    <t>2-45090/2018/5м</t>
  </si>
  <si>
    <t>12 071 285</t>
  </si>
  <si>
    <t>ВН 5 545 от 28.08.2019 14:03:30</t>
  </si>
  <si>
    <t>2-17051/2018/2м</t>
  </si>
  <si>
    <t>Сорокина Валентина Сергеевна</t>
  </si>
  <si>
    <t>1 188 085</t>
  </si>
  <si>
    <t>Володарского</t>
  </si>
  <si>
    <t>Ставропольская</t>
  </si>
  <si>
    <t>ВН 6 652 от 26.09.2019 22:37:23</t>
  </si>
  <si>
    <t>2-11419/2019/1м</t>
  </si>
  <si>
    <t>ВН 7 997 от 18.10.2019 17:45:23</t>
  </si>
  <si>
    <t>2-16284/2019/10м</t>
  </si>
  <si>
    <t>Конаныгина Наталья Викторовна</t>
  </si>
  <si>
    <t>1 165 911</t>
  </si>
  <si>
    <t>Игримская</t>
  </si>
  <si>
    <t>ВН 8 035 от 18.10.2019 17:45:39</t>
  </si>
  <si>
    <t>2-16490/2019/10м</t>
  </si>
  <si>
    <t>Гуляев Сергей Александрович</t>
  </si>
  <si>
    <t>12 601 956</t>
  </si>
  <si>
    <t>Малиновского</t>
  </si>
  <si>
    <t>6а</t>
  </si>
  <si>
    <t>ВН 14 248 от 30.07.2020 16:46:54</t>
  </si>
  <si>
    <t>2-1451/2020/2м</t>
  </si>
  <si>
    <t>Пермякова</t>
  </si>
  <si>
    <t>7а</t>
  </si>
  <si>
    <t>ВН 20 922 от 28.07.2021 10:16:49</t>
  </si>
  <si>
    <t>2-4608/2021/1м</t>
  </si>
  <si>
    <t>Логвиненко Татьяна Владимировна</t>
  </si>
  <si>
    <t>1 184 769</t>
  </si>
  <si>
    <t>Салтыкова-Щедрина</t>
  </si>
  <si>
    <t>ВН 27 335 от 27.08.2021 19:29:35</t>
  </si>
  <si>
    <t>2-2805/2021/2м</t>
  </si>
  <si>
    <t>Немцова</t>
  </si>
  <si>
    <t>ВН 27 546 от 02.09.2021 21:03:21</t>
  </si>
  <si>
    <t>2-5079/2021/7м</t>
  </si>
  <si>
    <t>Куваев Даниил Геннадьевич</t>
  </si>
  <si>
    <t>1 071 528</t>
  </si>
  <si>
    <t>ВН 28 747 от 29.10.2021 11:20:37</t>
  </si>
  <si>
    <t>2-4105/2021/2м</t>
  </si>
  <si>
    <t>Кисев Сергей Всеволодович</t>
  </si>
  <si>
    <t>12 539 162</t>
  </si>
  <si>
    <t>1 201 911</t>
  </si>
  <si>
    <t>Холодильная</t>
  </si>
  <si>
    <t>Взыскатель</t>
  </si>
  <si>
    <t>ИП</t>
  </si>
  <si>
    <t>Номер ИД</t>
  </si>
  <si>
    <t>Номер дела</t>
  </si>
  <si>
    <t>Должник</t>
  </si>
  <si>
    <t>Лицевой счет</t>
  </si>
  <si>
    <t>Период с</t>
  </si>
  <si>
    <t>Период по</t>
  </si>
  <si>
    <t>Улица фонда</t>
  </si>
  <si>
    <t>Дом фонда</t>
  </si>
  <si>
    <t>Квартира фонда</t>
  </si>
  <si>
    <t>Сумма оплат банк касса</t>
  </si>
  <si>
    <t>Из них ЖКУ</t>
  </si>
  <si>
    <t>Дата оплаты</t>
  </si>
  <si>
    <t>Комментарий</t>
  </si>
  <si>
    <t>Сумма оплат по ТРИЦ</t>
  </si>
  <si>
    <t>ВН 20 952 от 28.07.2021 10:16:52</t>
  </si>
  <si>
    <t>Гончаров Валентин Геннадьевич</t>
  </si>
  <si>
    <t>921, ком.4</t>
  </si>
  <si>
    <t>ВН 17 761 от 03.03.2021 11:34:43</t>
  </si>
  <si>
    <t>ВН 4 096 от 28.08.2019 13:58:38</t>
  </si>
  <si>
    <t>ВН 28 744 от 29.10.2021 11:20:37</t>
  </si>
  <si>
    <t>Шадская Марина Михайловна</t>
  </si>
  <si>
    <t>ВН 17 543 от 19.02.2021 14:10:09</t>
  </si>
  <si>
    <t>Ледакова Анастасия Валерьевна</t>
  </si>
  <si>
    <t>ВН 15 469 от 09.09.2020 21:08:14</t>
  </si>
  <si>
    <t>Махнев Иван Дмитриевич</t>
  </si>
  <si>
    <t>ВН 6 721 от 26.09.2019 22:37:24</t>
  </si>
  <si>
    <t>Андреев Дмитрий Викторович</t>
  </si>
  <si>
    <t>ВН 21 340 от 13.08.2021 8:55:14</t>
  </si>
  <si>
    <t>Тоболкина Ирина Александровна</t>
  </si>
  <si>
    <t>Геологоразведчиков</t>
  </si>
  <si>
    <t>ВН 14 250 от 30.07.2020 16:46:54</t>
  </si>
  <si>
    <t>Савицкая Галина Викентьевна</t>
  </si>
  <si>
    <t>ВН 27 696 от 23.09.2021 11:10:25</t>
  </si>
  <si>
    <t>Данилова Татьяна Николаевна</t>
  </si>
  <si>
    <t>ВН 6 711 от 26.09.2019 22:37:24</t>
  </si>
  <si>
    <t>ВН 14 224 от 30.07.2020 16:46:50</t>
  </si>
  <si>
    <t>2-6031-2015/1м</t>
  </si>
  <si>
    <t>2-11148/2019/4м</t>
  </si>
  <si>
    <t>2-11150/2019/4м</t>
  </si>
  <si>
    <t>1 189 589</t>
  </si>
  <si>
    <t>2-1643/2020/4м</t>
  </si>
  <si>
    <t>2-1453/2020/2м</t>
  </si>
  <si>
    <t>1 187 300</t>
  </si>
  <si>
    <t>2-1425/2020/2м</t>
  </si>
  <si>
    <t>1 204 531</t>
  </si>
  <si>
    <t>2-8215-2020/2м</t>
  </si>
  <si>
    <t>12 028 581</t>
  </si>
  <si>
    <t>2-8156/2021/14м</t>
  </si>
  <si>
    <t>11 914 681</t>
  </si>
  <si>
    <t>2-4064/2021/14м</t>
  </si>
  <si>
    <t>2-3967/2021/9м</t>
  </si>
  <si>
    <t>1 619 435</t>
  </si>
  <si>
    <t>2-2526/2021/4м</t>
  </si>
  <si>
    <t>2-4116/2021/2м</t>
  </si>
  <si>
    <t>1 204 492</t>
  </si>
  <si>
    <t>судебные издержки и пени</t>
  </si>
  <si>
    <t>Из них судебные издержки и пени</t>
  </si>
  <si>
    <t>ВН 1 558 от 28.08.2019 13:46:39</t>
  </si>
  <si>
    <t>ВС№067936212</t>
  </si>
  <si>
    <t>2-7468/2015/6м</t>
  </si>
  <si>
    <t>Топорищева Надежда Алексеевна</t>
  </si>
  <si>
    <t>Червишевский тракт</t>
  </si>
  <si>
    <t>15, к.4</t>
  </si>
  <si>
    <t>ВН 1 909 от 28.08.2019 13:47:58</t>
  </si>
  <si>
    <t>ВС 069425429</t>
  </si>
  <si>
    <t>2-31135/2015/13м</t>
  </si>
  <si>
    <t>ВН 4 886 от 28.08.2019 14:02:07</t>
  </si>
  <si>
    <t>2-16559/2017/3м</t>
  </si>
  <si>
    <t>ВН 5 632 от 28.08.2019 14:03:31</t>
  </si>
  <si>
    <t>2-17168/2018/3м</t>
  </si>
  <si>
    <t>Галкина Наталия Васильевна</t>
  </si>
  <si>
    <t>1 191 452</t>
  </si>
  <si>
    <t>Минская</t>
  </si>
  <si>
    <t>5а</t>
  </si>
  <si>
    <t>ВН 6 107 от 28.08.2019 14:05:11</t>
  </si>
  <si>
    <t>2-5293/2019/3м</t>
  </si>
  <si>
    <t>ВН 14 094 от 27.07.2020 14:58:51</t>
  </si>
  <si>
    <t>2-3459/2020/1м</t>
  </si>
  <si>
    <t>ВН 14 393 от 05.08.2020 11:03:04</t>
  </si>
  <si>
    <t>2-2343/2020/14м</t>
  </si>
  <si>
    <t>Обабкова Олеся Григорьевна</t>
  </si>
  <si>
    <t>12 531 440</t>
  </si>
  <si>
    <t>ВН 15 464 от 09.09.2020 21:05:52</t>
  </si>
  <si>
    <t>2-2825/2020/3м</t>
  </si>
  <si>
    <t>ВН 17 177 от 12.01.2021 18:42:56</t>
  </si>
  <si>
    <t>ВС 092531456</t>
  </si>
  <si>
    <t>2-8/2020/3м</t>
  </si>
  <si>
    <t>Ведрова Светлана Викторовна</t>
  </si>
  <si>
    <t>1 634 164</t>
  </si>
  <si>
    <t>ВН 17 408 от 10.02.2021 22:51:02</t>
  </si>
  <si>
    <t>2-12203/2020/10м</t>
  </si>
  <si>
    <t>ВН 17 744 от 03.03.2021 11:34:41</t>
  </si>
  <si>
    <t>2-8145/2020/14м</t>
  </si>
  <si>
    <t>ВН 19 161 от 13.05.2021 21:57:02</t>
  </si>
  <si>
    <t>ВС 095059984</t>
  </si>
  <si>
    <t>2-9/2020/3м</t>
  </si>
  <si>
    <t>ВН 20 524 от 02.07.2021 9:35:24</t>
  </si>
  <si>
    <t>2-2013/2021/2м</t>
  </si>
  <si>
    <t>Волкова (Гизатуллина) Инна Адгамовна</t>
  </si>
  <si>
    <t>1 204 367</t>
  </si>
  <si>
    <t>ВН 20 930 от 28.07.2021 10:16:50</t>
  </si>
  <si>
    <t>2-4600/2021/1м</t>
  </si>
  <si>
    <t>Устюгова Вера Александровна</t>
  </si>
  <si>
    <t>11 880 676</t>
  </si>
  <si>
    <t>Седова</t>
  </si>
  <si>
    <t>ВН 20 951 от 28.07.2021 10:16:52</t>
  </si>
  <si>
    <t>Радугина Екатерина Сергеевна</t>
  </si>
  <si>
    <t>ВН 21 339 от 13.08.2021 8:55:14</t>
  </si>
  <si>
    <t>Кореневский Александр Николаевич</t>
  </si>
  <si>
    <t>ВН 27 336 от 27.08.2021 19:29:36</t>
  </si>
  <si>
    <t>2-2806/2021/2м</t>
  </si>
  <si>
    <t>Аверкина Валентина Сергеевна</t>
  </si>
  <si>
    <t>1 187 276</t>
  </si>
  <si>
    <t>ВН 27 489 от 02.09.2021 15:34:56</t>
  </si>
  <si>
    <t>2-6256/2021/1м</t>
  </si>
  <si>
    <t>ВН 27 573 от 06.09.2021 10:44:22</t>
  </si>
  <si>
    <t>2-4441/2021/9м</t>
  </si>
  <si>
    <t>Сирина Евгения Юрьевна</t>
  </si>
  <si>
    <t>1 186 977</t>
  </si>
  <si>
    <t>Ленина</t>
  </si>
  <si>
    <t>ВН 30 684 от 07.12.2021 19:41:47</t>
  </si>
  <si>
    <t>2-11340-2021/7м</t>
  </si>
  <si>
    <t>Гущин Алексей Сергеевич</t>
  </si>
  <si>
    <t>6а, к.1</t>
  </si>
  <si>
    <t>нежилое помещение 72x23x0106002x5786</t>
  </si>
  <si>
    <t>Период</t>
  </si>
  <si>
    <t>Код дома</t>
  </si>
  <si>
    <t>Тип нас пункта</t>
  </si>
  <si>
    <t>Нас пункт</t>
  </si>
  <si>
    <t>Тип улицы</t>
  </si>
  <si>
    <t>Улица</t>
  </si>
  <si>
    <t>Тип недвижимости</t>
  </si>
  <si>
    <t>Номер недвижимости</t>
  </si>
  <si>
    <t>Дополнение к номеру недвижимости</t>
  </si>
  <si>
    <t>Кол-во прож</t>
  </si>
  <si>
    <t>Площадь отапл</t>
  </si>
  <si>
    <t>Площадь общего имущества</t>
  </si>
  <si>
    <t>Объем по жилым помещениям</t>
  </si>
  <si>
    <t>Объем КУ по жилым помещениям при проведении перерасчетов</t>
  </si>
  <si>
    <t>в т.ч. Объем по жил. пом. при некачественном предоставлении КУ</t>
  </si>
  <si>
    <t>Объем по нежилым помещениям</t>
  </si>
  <si>
    <t>Объем КУ по нежилым помещениям при проведении перерасчетов</t>
  </si>
  <si>
    <t>в т.ч. Объем по неж. пом. при некачественном предоставлении КУ</t>
  </si>
  <si>
    <t>Нераспределенный объем по ОДПУ</t>
  </si>
  <si>
    <t>Потребление по ОДПУ</t>
  </si>
  <si>
    <t>Кол-во лиц сч</t>
  </si>
  <si>
    <t>Кол-во этажей</t>
  </si>
  <si>
    <t>Код услуги</t>
  </si>
  <si>
    <t>Наименование услуги</t>
  </si>
  <si>
    <t>Код поставщика</t>
  </si>
  <si>
    <t>Наименование поставщика</t>
  </si>
  <si>
    <t>Сальдо на начало</t>
  </si>
  <si>
    <t>Начислено</t>
  </si>
  <si>
    <t>Повышающий коэффициент</t>
  </si>
  <si>
    <t>Аварии</t>
  </si>
  <si>
    <t>Недоплаты</t>
  </si>
  <si>
    <t>Субсидии</t>
  </si>
  <si>
    <t>Корректировка нач</t>
  </si>
  <si>
    <t>Выставлено</t>
  </si>
  <si>
    <t>Корректировка оплаты по данным поставщика</t>
  </si>
  <si>
    <t>Оплачено по расчетному счету</t>
  </si>
  <si>
    <t>Оплачено по спец счету</t>
  </si>
  <si>
    <t>Сальдо на конец</t>
  </si>
  <si>
    <t xml:space="preserve"> ДЕКАБРЬ 2019г.</t>
  </si>
  <si>
    <t xml:space="preserve">ул. </t>
  </si>
  <si>
    <t>Первомайская</t>
  </si>
  <si>
    <t>д.</t>
  </si>
  <si>
    <t>Техническое обслуживание (паркинг)</t>
  </si>
  <si>
    <t>ООО "Регион-Сервис"(ООО УК "ТЭСК")</t>
  </si>
  <si>
    <t>Обслуживание шлагбаума</t>
  </si>
  <si>
    <t xml:space="preserve">ИТОГО по дому </t>
  </si>
  <si>
    <t>ИТОГО</t>
  </si>
  <si>
    <t xml:space="preserve"> ЯНВАРЬ 2020г.</t>
  </si>
  <si>
    <t xml:space="preserve"> ФЕВРАЛЬ 2020г.</t>
  </si>
  <si>
    <t>Содержание паркинга</t>
  </si>
  <si>
    <t>ООО "Креатив Хаус 2013"(ООО "Сибэнергосервис")</t>
  </si>
  <si>
    <t xml:space="preserve"> МАРТ 2020г.</t>
  </si>
  <si>
    <t xml:space="preserve">  </t>
  </si>
  <si>
    <t>ул</t>
  </si>
  <si>
    <t xml:space="preserve"> АПРЕЛЬ 2020г.</t>
  </si>
  <si>
    <t xml:space="preserve"> МАЙ 2020г.</t>
  </si>
  <si>
    <t xml:space="preserve"> ИЮНЬ 2020г.</t>
  </si>
  <si>
    <t xml:space="preserve"> ИЮЛЬ 2020г.</t>
  </si>
  <si>
    <t xml:space="preserve"> АВГУСТ 2020г.</t>
  </si>
  <si>
    <t xml:space="preserve"> СЕНТЯБРЬ 2020г.</t>
  </si>
  <si>
    <t xml:space="preserve"> ОКТЯБРЬ 2020г.</t>
  </si>
  <si>
    <t xml:space="preserve"> НОЯБРЬ 2020г.</t>
  </si>
  <si>
    <t xml:space="preserve"> ДЕКАБРЬ 2020г.</t>
  </si>
  <si>
    <t xml:space="preserve"> ЯНВАРЬ 2021г.</t>
  </si>
  <si>
    <t xml:space="preserve"> ФЕВРАЛЬ 2021г.</t>
  </si>
  <si>
    <t xml:space="preserve"> МАРТ 2021г.</t>
  </si>
  <si>
    <t xml:space="preserve"> АПРЕЛЬ 2021г.</t>
  </si>
  <si>
    <t>Многоквартирный дом</t>
  </si>
  <si>
    <t xml:space="preserve"> МАЙ 2021г.</t>
  </si>
  <si>
    <t xml:space="preserve"> ИЮНЬ 2021г.</t>
  </si>
  <si>
    <t xml:space="preserve"> ИЮЛЬ 2021г.</t>
  </si>
  <si>
    <t xml:space="preserve"> АВГУСТ 2021г.</t>
  </si>
  <si>
    <t xml:space="preserve"> СЕНТЯБРЬ 2021г.</t>
  </si>
  <si>
    <t>ЗСГБ</t>
  </si>
  <si>
    <t>01.01.2014-31.09.2019</t>
  </si>
  <si>
    <t>01.10.2019-31.08.2021</t>
  </si>
  <si>
    <t>Атмосфера чистоты</t>
  </si>
  <si>
    <t>ИП Созонов</t>
  </si>
  <si>
    <t>Подрядная организация</t>
  </si>
  <si>
    <t xml:space="preserve">Период </t>
  </si>
  <si>
    <t xml:space="preserve">Сумма оплаты </t>
  </si>
  <si>
    <t>01.01.2012-31.12.2013</t>
  </si>
  <si>
    <t>01.09.2021 по настоящее время</t>
  </si>
  <si>
    <t>Суммы полученных денежных средств за уборку прилегающих территорий,  МОП МКД</t>
  </si>
  <si>
    <t>КХ</t>
  </si>
  <si>
    <t xml:space="preserve">Итого за 10 лет </t>
  </si>
  <si>
    <t>кх</t>
  </si>
  <si>
    <t>зсгб</t>
  </si>
  <si>
    <t>Анкушева Елена Юрьевна</t>
  </si>
  <si>
    <t>Максубов Иса Ругуллаевич</t>
  </si>
  <si>
    <t>Бежинар Евгения Валерьевна</t>
  </si>
  <si>
    <t>500а</t>
  </si>
  <si>
    <t>Мальцев Алексей Викторович</t>
  </si>
  <si>
    <t>Чусовитин Дмитрий Юрьевич</t>
  </si>
  <si>
    <t>Кунгуров Сергей Николаевич</t>
  </si>
  <si>
    <t>Бежинар Павел Андреевич</t>
  </si>
  <si>
    <t>Павлова Алёна Валерьевна</t>
  </si>
  <si>
    <t>Федорова Наталья Николаевна</t>
  </si>
  <si>
    <t>Распопов Юрий Степанович</t>
  </si>
  <si>
    <t>Шашорин Владимир Васильевич</t>
  </si>
  <si>
    <t>Орджоникидзе</t>
  </si>
  <si>
    <t>56а</t>
  </si>
  <si>
    <t>Карагулян Андраник Араратович</t>
  </si>
  <si>
    <t>Мельникайте</t>
  </si>
  <si>
    <t>Ямщикова Татьяна Сергеевна</t>
  </si>
  <si>
    <t>Дзержинского</t>
  </si>
  <si>
    <t>Москвичев Владимир Александрович</t>
  </si>
  <si>
    <t>Махнёва Галина Михайловна</t>
  </si>
  <si>
    <t>Бадич Светлана Валерьевна</t>
  </si>
  <si>
    <t>Бородаенко Никита Игоревич</t>
  </si>
  <si>
    <t>64а</t>
  </si>
  <si>
    <t>Конаныгина Анастасия Владимировна</t>
  </si>
  <si>
    <t>Нефёдова Светлана Николаевна</t>
  </si>
  <si>
    <t>Березина Земфира Рибхатовна</t>
  </si>
  <si>
    <t>Дубровин Владимир Витальевич</t>
  </si>
  <si>
    <t>Мальгина Мария Олеговна</t>
  </si>
  <si>
    <t>Сухушина Любовь Николаевна</t>
  </si>
  <si>
    <t>Серёгина Дарья Николаевна</t>
  </si>
  <si>
    <t>Шульц Евгений Иванович</t>
  </si>
  <si>
    <t>Профсоюзная</t>
  </si>
  <si>
    <t>Петракова Снежана Петровна</t>
  </si>
  <si>
    <t>Волкодав Дмитрий Владимирович</t>
  </si>
  <si>
    <t>Нетесова Маргарита Александровна</t>
  </si>
  <si>
    <t>Салихова Людмила Васильевна</t>
  </si>
  <si>
    <t>Гавриличева (Горинова) Екатерина Леонидовна</t>
  </si>
  <si>
    <t>Константинова Наталья Васильевна</t>
  </si>
  <si>
    <t>Панкратов Сергей Владимирович</t>
  </si>
  <si>
    <t>Якимова Тамара Михайловна</t>
  </si>
  <si>
    <t>Айсатуллина Руфина Руслановна</t>
  </si>
  <si>
    <t>67, ком.2,3</t>
  </si>
  <si>
    <t>Широкова Ирина Владимировна</t>
  </si>
  <si>
    <t>Нестина Нина Васильевна</t>
  </si>
  <si>
    <t>Зятькова Светлана Николаевна</t>
  </si>
  <si>
    <t>Бакланова Надежда Александровна</t>
  </si>
  <si>
    <t>Сайгушева Нина Владимировна</t>
  </si>
  <si>
    <t>Ефименко Елена Андреевна</t>
  </si>
  <si>
    <t>Челнакова Светлана Сергеевна</t>
  </si>
  <si>
    <t>Пимнева Ирина Владимировна</t>
  </si>
  <si>
    <t>ЖКУ (76.05)</t>
  </si>
  <si>
    <t>ССП (91.01)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</si>
</sst>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MS Sans Serif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0" borderId="0" xfId="0" quotePrefix="1" applyNumberFormat="1"/>
    <xf numFmtId="0" fontId="1" fillId="0" borderId="0" xfId="1"/>
    <xf numFmtId="0" fontId="1" fillId="0" borderId="0" xfId="1" quotePrefix="1" applyNumberFormat="1"/>
    <xf numFmtId="0" fontId="1" fillId="0" borderId="0" xfId="1"/>
    <xf numFmtId="0" fontId="1" fillId="0" borderId="0" xfId="1" quotePrefix="1" applyNumberFormat="1"/>
    <xf numFmtId="0" fontId="0" fillId="2" borderId="0" xfId="0" quotePrefix="1" applyNumberFormat="1" applyFill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applyFill="1" applyBorder="1"/>
    <xf numFmtId="17" fontId="0" fillId="2" borderId="0" xfId="0" applyNumberFormat="1" applyFill="1"/>
    <xf numFmtId="0" fontId="0" fillId="3" borderId="0" xfId="0" applyFill="1"/>
    <xf numFmtId="17" fontId="0" fillId="3" borderId="0" xfId="0" applyNumberFormat="1" applyFill="1"/>
    <xf numFmtId="4" fontId="2" fillId="3" borderId="0" xfId="0" applyNumberFormat="1" applyFont="1" applyFill="1"/>
    <xf numFmtId="4" fontId="0" fillId="3" borderId="0" xfId="0" applyNumberFormat="1" applyFill="1"/>
    <xf numFmtId="0" fontId="0" fillId="2" borderId="1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76199</xdr:rowOff>
    </xdr:from>
    <xdr:ext cx="4162426" cy="1476375"/>
    <xdr:sp macro="" textlink="">
      <xdr:nvSpPr>
        <xdr:cNvPr id="2" name="TextBox 1"/>
        <xdr:cNvSpPr txBox="1"/>
      </xdr:nvSpPr>
      <xdr:spPr>
        <a:xfrm>
          <a:off x="66675" y="76199"/>
          <a:ext cx="4162426" cy="1476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/>
            <a:t>На</a:t>
          </a:r>
          <a:r>
            <a:rPr lang="ru-RU" sz="1100" baseline="0"/>
            <a:t> фото пример бух справки  сделано на основании трех строчек таблицы.</a:t>
          </a:r>
        </a:p>
        <a:p>
          <a:r>
            <a:rPr lang="ru-RU" sz="1100" baseline="0"/>
            <a:t>Всегда  </a:t>
          </a:r>
          <a:r>
            <a:rPr lang="ru-RU" sz="1100" b="1" baseline="0"/>
            <a:t>Дт </a:t>
          </a:r>
          <a:r>
            <a:rPr lang="ru-RU" sz="1100" baseline="0"/>
            <a:t>76.02 Контрагент: ССП  ,Договор "Основной ССП" в </a:t>
          </a:r>
          <a:r>
            <a:rPr lang="ru-RU" sz="1100" b="1" baseline="0"/>
            <a:t>КТ из таблицы:</a:t>
          </a:r>
          <a:r>
            <a:rPr lang="ru-RU" sz="1100" baseline="0"/>
            <a:t> если значение  больше  нуля  (столбец ЖКУ =сч 76.05 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Контрагент: ОАО ТРИЦ  ,Договор "77/7-П от 01.10.2007) . Столбец ССП =сч 91.01 Возмещение затрат по исполнительным листам.       В строке содержание в бух справке пишем из таблицы данные столбцов :Должник , Улица, Дом фонда</a:t>
          </a:r>
          <a:endParaRPr lang="ru-RU" sz="1100"/>
        </a:p>
      </xdr:txBody>
    </xdr:sp>
    <xdr:clientData/>
  </xdr:oneCellAnchor>
  <xdr:twoCellAnchor editAs="oneCell">
    <xdr:from>
      <xdr:col>6</xdr:col>
      <xdr:colOff>66676</xdr:colOff>
      <xdr:row>8</xdr:row>
      <xdr:rowOff>0</xdr:rowOff>
    </xdr:from>
    <xdr:to>
      <xdr:col>28</xdr:col>
      <xdr:colOff>290510</xdr:colOff>
      <xdr:row>47</xdr:row>
      <xdr:rowOff>19050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6" y="1524000"/>
          <a:ext cx="13635034" cy="7448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opLeftCell="E1" workbookViewId="0">
      <selection activeCell="K10" sqref="K10"/>
    </sheetView>
  </sheetViews>
  <sheetFormatPr defaultRowHeight="15" x14ac:dyDescent="0.25"/>
  <cols>
    <col min="1" max="4" width="0" hidden="1" customWidth="1"/>
    <col min="5" max="5" width="22.7109375" customWidth="1"/>
    <col min="6" max="6" width="12.28515625" customWidth="1"/>
    <col min="7" max="8" width="0" hidden="1" customWidth="1"/>
    <col min="9" max="9" width="11.5703125" customWidth="1"/>
    <col min="12" max="13" width="0" hidden="1" customWidth="1"/>
    <col min="14" max="14" width="12.5703125" customWidth="1"/>
    <col min="15" max="16" width="14.85546875" customWidth="1"/>
  </cols>
  <sheetData>
    <row r="1" spans="1:17" x14ac:dyDescent="0.25">
      <c r="A1" t="s">
        <v>55</v>
      </c>
      <c r="B1" t="s">
        <v>56</v>
      </c>
      <c r="C1" t="s">
        <v>57</v>
      </c>
      <c r="D1" t="s">
        <v>58</v>
      </c>
      <c r="E1" t="s">
        <v>59</v>
      </c>
      <c r="F1" s="2" t="s">
        <v>60</v>
      </c>
      <c r="G1" t="s">
        <v>61</v>
      </c>
      <c r="H1" t="s">
        <v>62</v>
      </c>
      <c r="I1" t="s">
        <v>63</v>
      </c>
      <c r="J1" t="s">
        <v>64</v>
      </c>
      <c r="K1" t="s">
        <v>65</v>
      </c>
      <c r="L1" t="s">
        <v>70</v>
      </c>
      <c r="M1" t="s">
        <v>66</v>
      </c>
      <c r="N1" t="s">
        <v>67</v>
      </c>
      <c r="O1" t="s">
        <v>112</v>
      </c>
      <c r="P1" t="s">
        <v>68</v>
      </c>
      <c r="Q1" t="s">
        <v>69</v>
      </c>
    </row>
    <row r="2" spans="1:17" x14ac:dyDescent="0.25">
      <c r="A2" t="s">
        <v>0</v>
      </c>
      <c r="B2" t="s">
        <v>2</v>
      </c>
      <c r="C2" t="s">
        <v>3</v>
      </c>
      <c r="D2" t="s">
        <v>3</v>
      </c>
      <c r="E2" t="s">
        <v>4</v>
      </c>
      <c r="F2" s="2">
        <v>0</v>
      </c>
      <c r="G2" s="1">
        <v>41609</v>
      </c>
      <c r="H2" s="1">
        <v>42216</v>
      </c>
      <c r="I2" t="s">
        <v>5</v>
      </c>
      <c r="J2">
        <v>25</v>
      </c>
      <c r="K2">
        <v>94</v>
      </c>
      <c r="L2">
        <v>0</v>
      </c>
      <c r="M2">
        <v>0.15</v>
      </c>
      <c r="N2">
        <v>0.15</v>
      </c>
      <c r="O2">
        <v>0</v>
      </c>
      <c r="P2" s="1">
        <v>44553</v>
      </c>
    </row>
    <row r="3" spans="1:17" x14ac:dyDescent="0.25">
      <c r="A3" t="s">
        <v>0</v>
      </c>
      <c r="B3" t="s">
        <v>6</v>
      </c>
      <c r="C3" t="s">
        <v>7</v>
      </c>
      <c r="D3" t="s">
        <v>7</v>
      </c>
      <c r="E3" t="s">
        <v>8</v>
      </c>
      <c r="F3" s="2" t="s">
        <v>9</v>
      </c>
      <c r="G3" s="1">
        <v>42370</v>
      </c>
      <c r="H3" s="1">
        <v>42735</v>
      </c>
      <c r="I3" t="s">
        <v>10</v>
      </c>
      <c r="J3">
        <v>5</v>
      </c>
      <c r="K3">
        <v>27</v>
      </c>
      <c r="L3">
        <v>0</v>
      </c>
      <c r="M3">
        <v>11348.83</v>
      </c>
      <c r="N3">
        <v>11348.83</v>
      </c>
      <c r="O3">
        <v>0</v>
      </c>
      <c r="P3" s="1">
        <v>44553</v>
      </c>
    </row>
    <row r="4" spans="1:17" x14ac:dyDescent="0.25">
      <c r="A4" t="s">
        <v>0</v>
      </c>
      <c r="B4" t="s">
        <v>11</v>
      </c>
      <c r="C4" t="s">
        <v>12</v>
      </c>
      <c r="D4" t="s">
        <v>12</v>
      </c>
      <c r="E4" t="s">
        <v>4</v>
      </c>
      <c r="F4" s="2" t="s">
        <v>13</v>
      </c>
      <c r="G4" s="1">
        <v>41579</v>
      </c>
      <c r="H4" s="1">
        <v>42216</v>
      </c>
      <c r="I4" t="s">
        <v>5</v>
      </c>
      <c r="J4">
        <v>25</v>
      </c>
      <c r="K4">
        <v>94</v>
      </c>
      <c r="L4">
        <v>0</v>
      </c>
      <c r="M4">
        <v>0.26</v>
      </c>
      <c r="N4">
        <v>0.26</v>
      </c>
      <c r="O4">
        <v>0</v>
      </c>
      <c r="P4" s="1">
        <v>44553</v>
      </c>
    </row>
    <row r="5" spans="1:17" x14ac:dyDescent="0.25">
      <c r="A5" t="s">
        <v>0</v>
      </c>
      <c r="B5" t="s">
        <v>22</v>
      </c>
      <c r="C5" t="s">
        <v>23</v>
      </c>
      <c r="D5" t="s">
        <v>23</v>
      </c>
      <c r="E5" t="s">
        <v>24</v>
      </c>
      <c r="F5" s="2" t="s">
        <v>25</v>
      </c>
      <c r="G5" s="1">
        <v>43191</v>
      </c>
      <c r="H5" s="1">
        <v>43616</v>
      </c>
      <c r="I5" t="s">
        <v>26</v>
      </c>
      <c r="J5">
        <v>17</v>
      </c>
      <c r="K5">
        <v>40</v>
      </c>
      <c r="L5">
        <v>0</v>
      </c>
      <c r="M5">
        <v>276.2</v>
      </c>
      <c r="N5">
        <v>276.2</v>
      </c>
      <c r="O5">
        <v>0</v>
      </c>
      <c r="P5" s="1">
        <v>44553</v>
      </c>
    </row>
    <row r="6" spans="1:17" x14ac:dyDescent="0.25">
      <c r="A6" t="s">
        <v>0</v>
      </c>
      <c r="B6" t="s">
        <v>27</v>
      </c>
      <c r="C6" t="s">
        <v>28</v>
      </c>
      <c r="D6" t="s">
        <v>28</v>
      </c>
      <c r="E6" t="s">
        <v>29</v>
      </c>
      <c r="F6" s="2" t="s">
        <v>30</v>
      </c>
      <c r="G6" s="1">
        <v>43040</v>
      </c>
      <c r="H6" s="1">
        <v>43616</v>
      </c>
      <c r="I6" t="s">
        <v>31</v>
      </c>
      <c r="J6" t="s">
        <v>32</v>
      </c>
      <c r="K6">
        <v>113</v>
      </c>
      <c r="L6">
        <v>0</v>
      </c>
      <c r="M6">
        <v>955.64</v>
      </c>
      <c r="N6">
        <v>0</v>
      </c>
      <c r="O6">
        <v>955.64</v>
      </c>
      <c r="P6" s="1">
        <v>44553</v>
      </c>
    </row>
    <row r="7" spans="1:17" x14ac:dyDescent="0.25">
      <c r="A7" t="s">
        <v>0</v>
      </c>
      <c r="B7" t="s">
        <v>45</v>
      </c>
      <c r="C7" t="s">
        <v>46</v>
      </c>
      <c r="D7" t="s">
        <v>46</v>
      </c>
      <c r="E7" t="s">
        <v>47</v>
      </c>
      <c r="F7" s="2" t="s">
        <v>48</v>
      </c>
      <c r="G7" s="1">
        <v>43922</v>
      </c>
      <c r="H7" s="1">
        <v>44316</v>
      </c>
      <c r="I7" t="s">
        <v>19</v>
      </c>
      <c r="J7">
        <v>13</v>
      </c>
      <c r="K7">
        <v>5</v>
      </c>
      <c r="L7">
        <v>0</v>
      </c>
      <c r="M7">
        <v>351.55</v>
      </c>
      <c r="N7">
        <v>351.55</v>
      </c>
      <c r="O7">
        <v>0</v>
      </c>
      <c r="P7" s="1">
        <v>44553</v>
      </c>
    </row>
    <row r="8" spans="1:17" x14ac:dyDescent="0.25">
      <c r="A8" t="s">
        <v>0</v>
      </c>
      <c r="B8" t="s">
        <v>45</v>
      </c>
      <c r="C8" t="s">
        <v>46</v>
      </c>
      <c r="D8" t="s">
        <v>46</v>
      </c>
      <c r="E8" t="s">
        <v>47</v>
      </c>
      <c r="F8" s="2" t="s">
        <v>48</v>
      </c>
      <c r="G8" s="1">
        <v>43922</v>
      </c>
      <c r="H8" s="1">
        <v>44316</v>
      </c>
      <c r="I8" t="s">
        <v>19</v>
      </c>
      <c r="J8">
        <v>13</v>
      </c>
      <c r="K8">
        <v>5</v>
      </c>
      <c r="L8">
        <v>0</v>
      </c>
      <c r="M8">
        <v>8265.09</v>
      </c>
      <c r="N8">
        <v>8265.09</v>
      </c>
      <c r="O8">
        <v>0</v>
      </c>
      <c r="P8" s="1">
        <v>44553</v>
      </c>
    </row>
    <row r="9" spans="1:17" x14ac:dyDescent="0.25">
      <c r="A9" t="s">
        <v>0</v>
      </c>
      <c r="B9" t="s">
        <v>49</v>
      </c>
      <c r="C9" t="s">
        <v>50</v>
      </c>
      <c r="D9" t="s">
        <v>50</v>
      </c>
      <c r="E9" t="s">
        <v>51</v>
      </c>
      <c r="F9" s="2" t="s">
        <v>52</v>
      </c>
      <c r="G9" s="1">
        <v>44197</v>
      </c>
      <c r="H9" s="1">
        <v>44377</v>
      </c>
      <c r="I9" t="s">
        <v>18</v>
      </c>
      <c r="J9">
        <v>47</v>
      </c>
      <c r="K9">
        <v>38</v>
      </c>
      <c r="L9">
        <v>0</v>
      </c>
      <c r="M9">
        <v>5890.04</v>
      </c>
      <c r="N9">
        <v>5728.62</v>
      </c>
      <c r="O9">
        <v>161.41999999999999</v>
      </c>
      <c r="P9" s="1">
        <v>44553</v>
      </c>
    </row>
    <row r="10" spans="1:17" x14ac:dyDescent="0.25">
      <c r="A10" t="s">
        <v>0</v>
      </c>
      <c r="B10" t="s">
        <v>75</v>
      </c>
      <c r="C10" t="s">
        <v>93</v>
      </c>
      <c r="D10" t="s">
        <v>93</v>
      </c>
      <c r="E10" t="s">
        <v>24</v>
      </c>
      <c r="F10" s="2">
        <v>0</v>
      </c>
      <c r="G10" s="1">
        <v>41275</v>
      </c>
      <c r="H10" s="1">
        <v>41943</v>
      </c>
      <c r="I10" t="s">
        <v>26</v>
      </c>
      <c r="J10">
        <v>17</v>
      </c>
      <c r="K10">
        <v>40</v>
      </c>
      <c r="L10">
        <v>0</v>
      </c>
      <c r="M10">
        <v>265.02999999999997</v>
      </c>
      <c r="N10">
        <v>265.02999999999997</v>
      </c>
      <c r="O10">
        <v>0</v>
      </c>
      <c r="P10" s="1">
        <v>44554</v>
      </c>
    </row>
    <row r="11" spans="1:17" x14ac:dyDescent="0.25">
      <c r="A11" t="s">
        <v>0</v>
      </c>
      <c r="B11" t="s">
        <v>91</v>
      </c>
      <c r="C11" t="s">
        <v>94</v>
      </c>
      <c r="D11" t="s">
        <v>94</v>
      </c>
      <c r="E11" t="s">
        <v>90</v>
      </c>
      <c r="F11" s="2" t="s">
        <v>53</v>
      </c>
      <c r="G11" s="1">
        <v>43344</v>
      </c>
      <c r="H11" s="1">
        <v>43616</v>
      </c>
      <c r="I11" t="s">
        <v>54</v>
      </c>
      <c r="J11">
        <v>56</v>
      </c>
      <c r="K11">
        <v>155</v>
      </c>
      <c r="L11">
        <v>0</v>
      </c>
      <c r="M11">
        <v>32394</v>
      </c>
      <c r="N11">
        <v>32394</v>
      </c>
      <c r="O11">
        <v>0</v>
      </c>
      <c r="P11" s="1">
        <v>44554</v>
      </c>
    </row>
    <row r="12" spans="1:17" x14ac:dyDescent="0.25">
      <c r="A12" t="s">
        <v>0</v>
      </c>
      <c r="B12" t="s">
        <v>82</v>
      </c>
      <c r="C12" t="s">
        <v>95</v>
      </c>
      <c r="D12" t="s">
        <v>95</v>
      </c>
      <c r="E12" t="s">
        <v>83</v>
      </c>
      <c r="F12" s="2" t="s">
        <v>96</v>
      </c>
      <c r="G12" s="1">
        <v>40087</v>
      </c>
      <c r="H12" s="1">
        <v>43616</v>
      </c>
      <c r="I12" t="s">
        <v>1</v>
      </c>
      <c r="J12">
        <v>95</v>
      </c>
      <c r="K12">
        <v>20</v>
      </c>
      <c r="L12">
        <v>0</v>
      </c>
      <c r="M12">
        <v>6134.59</v>
      </c>
      <c r="N12">
        <v>0</v>
      </c>
      <c r="O12">
        <v>6134.59</v>
      </c>
      <c r="P12" s="1">
        <v>44554</v>
      </c>
    </row>
    <row r="13" spans="1:17" x14ac:dyDescent="0.25">
      <c r="A13" t="s">
        <v>0</v>
      </c>
      <c r="B13" t="s">
        <v>92</v>
      </c>
      <c r="C13" t="s">
        <v>97</v>
      </c>
      <c r="D13" t="s">
        <v>97</v>
      </c>
      <c r="E13" t="s">
        <v>90</v>
      </c>
      <c r="F13" s="2" t="s">
        <v>53</v>
      </c>
      <c r="G13" s="1">
        <v>43344</v>
      </c>
      <c r="H13" s="1">
        <v>43921</v>
      </c>
      <c r="I13" t="s">
        <v>54</v>
      </c>
      <c r="J13">
        <v>56</v>
      </c>
      <c r="K13">
        <v>155</v>
      </c>
      <c r="L13">
        <v>0</v>
      </c>
      <c r="M13">
        <v>70676.570000000007</v>
      </c>
      <c r="N13">
        <v>63460.02</v>
      </c>
      <c r="O13">
        <v>7216.55</v>
      </c>
      <c r="P13" s="1">
        <v>44554</v>
      </c>
    </row>
    <row r="14" spans="1:17" x14ac:dyDescent="0.25">
      <c r="A14" t="s">
        <v>0</v>
      </c>
      <c r="B14" t="s">
        <v>87</v>
      </c>
      <c r="C14" t="s">
        <v>98</v>
      </c>
      <c r="D14" t="s">
        <v>98</v>
      </c>
      <c r="E14" t="s">
        <v>88</v>
      </c>
      <c r="F14" s="2" t="s">
        <v>99</v>
      </c>
      <c r="G14" s="1">
        <v>43160</v>
      </c>
      <c r="H14" s="1">
        <v>43921</v>
      </c>
      <c r="I14" t="s">
        <v>18</v>
      </c>
      <c r="J14">
        <v>34</v>
      </c>
      <c r="K14">
        <v>56</v>
      </c>
      <c r="L14">
        <v>0</v>
      </c>
      <c r="M14">
        <v>8519.9699999999993</v>
      </c>
      <c r="N14">
        <v>8519.9699999999993</v>
      </c>
      <c r="O14">
        <v>0</v>
      </c>
      <c r="P14" s="1">
        <v>44554</v>
      </c>
    </row>
    <row r="15" spans="1:17" x14ac:dyDescent="0.25">
      <c r="A15" t="s">
        <v>0</v>
      </c>
      <c r="B15" t="s">
        <v>80</v>
      </c>
      <c r="C15" t="s">
        <v>100</v>
      </c>
      <c r="D15" t="s">
        <v>100</v>
      </c>
      <c r="E15" t="s">
        <v>81</v>
      </c>
      <c r="F15" s="2" t="s">
        <v>101</v>
      </c>
      <c r="G15" s="1">
        <v>43435</v>
      </c>
      <c r="H15" s="1">
        <v>43921</v>
      </c>
      <c r="I15" t="s">
        <v>44</v>
      </c>
      <c r="J15">
        <v>41</v>
      </c>
      <c r="K15">
        <v>204</v>
      </c>
      <c r="L15">
        <v>0</v>
      </c>
      <c r="M15">
        <v>4672.16</v>
      </c>
      <c r="N15">
        <v>4672.16</v>
      </c>
      <c r="O15">
        <v>0</v>
      </c>
      <c r="P15" s="1">
        <v>44554</v>
      </c>
    </row>
    <row r="16" spans="1:17" x14ac:dyDescent="0.25">
      <c r="A16" t="s">
        <v>0</v>
      </c>
      <c r="B16" t="s">
        <v>78</v>
      </c>
      <c r="C16" t="s">
        <v>102</v>
      </c>
      <c r="D16" t="s">
        <v>102</v>
      </c>
      <c r="E16" t="s">
        <v>79</v>
      </c>
      <c r="F16" s="2" t="s">
        <v>103</v>
      </c>
      <c r="G16" s="1">
        <v>43739</v>
      </c>
      <c r="H16" s="1">
        <v>44135</v>
      </c>
      <c r="I16" t="s">
        <v>10</v>
      </c>
      <c r="J16">
        <v>5</v>
      </c>
      <c r="K16">
        <v>3</v>
      </c>
      <c r="L16">
        <v>0</v>
      </c>
      <c r="M16">
        <v>2769.85</v>
      </c>
      <c r="N16">
        <v>2769.85</v>
      </c>
      <c r="O16">
        <v>0</v>
      </c>
      <c r="P16" s="1">
        <v>44554</v>
      </c>
    </row>
    <row r="17" spans="1:16" x14ac:dyDescent="0.25">
      <c r="A17" t="s">
        <v>0</v>
      </c>
      <c r="B17" t="s">
        <v>74</v>
      </c>
      <c r="C17" t="s">
        <v>104</v>
      </c>
      <c r="D17" t="s">
        <v>104</v>
      </c>
      <c r="E17" t="s">
        <v>72</v>
      </c>
      <c r="F17" s="2" t="s">
        <v>105</v>
      </c>
      <c r="G17" s="1">
        <v>43617</v>
      </c>
      <c r="H17" s="1">
        <v>44135</v>
      </c>
      <c r="I17" t="s">
        <v>35</v>
      </c>
      <c r="J17" t="s">
        <v>36</v>
      </c>
      <c r="K17" t="s">
        <v>73</v>
      </c>
      <c r="L17">
        <v>0</v>
      </c>
      <c r="M17">
        <v>52.4</v>
      </c>
      <c r="N17">
        <v>52.4</v>
      </c>
      <c r="O17">
        <v>0</v>
      </c>
      <c r="P17" s="1">
        <v>44554</v>
      </c>
    </row>
    <row r="18" spans="1:16" x14ac:dyDescent="0.25">
      <c r="A18" t="s">
        <v>0</v>
      </c>
      <c r="B18" t="s">
        <v>37</v>
      </c>
      <c r="C18" t="s">
        <v>38</v>
      </c>
      <c r="D18" t="s">
        <v>38</v>
      </c>
      <c r="E18" t="s">
        <v>39</v>
      </c>
      <c r="F18" s="2" t="s">
        <v>40</v>
      </c>
      <c r="G18" s="1">
        <v>43922</v>
      </c>
      <c r="H18" s="1">
        <v>44316</v>
      </c>
      <c r="I18" t="s">
        <v>41</v>
      </c>
      <c r="J18">
        <v>32</v>
      </c>
      <c r="K18">
        <v>32</v>
      </c>
      <c r="L18">
        <v>0</v>
      </c>
      <c r="M18">
        <v>92.96</v>
      </c>
      <c r="N18">
        <v>0</v>
      </c>
      <c r="O18">
        <v>92.96</v>
      </c>
      <c r="P18" s="1">
        <v>44554</v>
      </c>
    </row>
    <row r="19" spans="1:16" x14ac:dyDescent="0.25">
      <c r="A19" t="s">
        <v>0</v>
      </c>
      <c r="B19" t="s">
        <v>71</v>
      </c>
      <c r="C19" t="s">
        <v>106</v>
      </c>
      <c r="D19" t="s">
        <v>106</v>
      </c>
      <c r="E19" t="s">
        <v>72</v>
      </c>
      <c r="F19" s="2" t="s">
        <v>105</v>
      </c>
      <c r="G19" s="1">
        <v>44136</v>
      </c>
      <c r="H19" s="1">
        <v>44196</v>
      </c>
      <c r="I19" t="s">
        <v>35</v>
      </c>
      <c r="J19" t="s">
        <v>36</v>
      </c>
      <c r="K19" t="s">
        <v>73</v>
      </c>
      <c r="L19">
        <v>0</v>
      </c>
      <c r="M19">
        <v>2.0299999999999998</v>
      </c>
      <c r="N19">
        <v>0</v>
      </c>
      <c r="O19">
        <v>2.0299999999999998</v>
      </c>
      <c r="P19" s="1">
        <v>44554</v>
      </c>
    </row>
    <row r="20" spans="1:16" x14ac:dyDescent="0.25">
      <c r="A20" t="s">
        <v>0</v>
      </c>
      <c r="B20" t="s">
        <v>84</v>
      </c>
      <c r="C20" t="s">
        <v>107</v>
      </c>
      <c r="D20" t="s">
        <v>107</v>
      </c>
      <c r="E20" t="s">
        <v>85</v>
      </c>
      <c r="F20" s="2" t="s">
        <v>108</v>
      </c>
      <c r="G20" s="1">
        <v>43831</v>
      </c>
      <c r="H20" s="1">
        <v>44316</v>
      </c>
      <c r="I20" t="s">
        <v>86</v>
      </c>
      <c r="J20">
        <v>1</v>
      </c>
      <c r="K20">
        <v>74</v>
      </c>
      <c r="L20">
        <v>0</v>
      </c>
      <c r="M20">
        <v>7976.71</v>
      </c>
      <c r="N20">
        <v>7976.71</v>
      </c>
      <c r="O20">
        <v>0</v>
      </c>
      <c r="P20" s="1">
        <v>44554</v>
      </c>
    </row>
    <row r="21" spans="1:16" x14ac:dyDescent="0.25">
      <c r="A21" t="s">
        <v>0</v>
      </c>
      <c r="B21" t="s">
        <v>89</v>
      </c>
      <c r="C21" t="s">
        <v>109</v>
      </c>
      <c r="D21" t="s">
        <v>109</v>
      </c>
      <c r="E21" t="s">
        <v>90</v>
      </c>
      <c r="F21" s="2" t="s">
        <v>53</v>
      </c>
      <c r="G21" s="1">
        <v>43922</v>
      </c>
      <c r="H21" s="1">
        <v>44316</v>
      </c>
      <c r="I21" t="s">
        <v>54</v>
      </c>
      <c r="J21">
        <v>56</v>
      </c>
      <c r="K21">
        <v>155</v>
      </c>
      <c r="L21">
        <v>0</v>
      </c>
      <c r="M21">
        <v>31362.11</v>
      </c>
      <c r="N21">
        <v>28231.95</v>
      </c>
      <c r="O21">
        <v>3130.16</v>
      </c>
      <c r="P21" s="1">
        <v>44554</v>
      </c>
    </row>
    <row r="22" spans="1:16" x14ac:dyDescent="0.25">
      <c r="A22" t="s">
        <v>0</v>
      </c>
      <c r="B22" t="s">
        <v>76</v>
      </c>
      <c r="C22" t="s">
        <v>110</v>
      </c>
      <c r="D22" t="s">
        <v>110</v>
      </c>
      <c r="E22" t="s">
        <v>77</v>
      </c>
      <c r="F22" s="2" t="s">
        <v>111</v>
      </c>
      <c r="G22" s="1">
        <v>44136</v>
      </c>
      <c r="H22" s="1">
        <v>44377</v>
      </c>
      <c r="I22" t="s">
        <v>44</v>
      </c>
      <c r="J22">
        <v>41</v>
      </c>
      <c r="K22">
        <v>165</v>
      </c>
      <c r="L22">
        <v>0</v>
      </c>
      <c r="M22">
        <v>10</v>
      </c>
      <c r="N22">
        <v>0</v>
      </c>
      <c r="O22">
        <v>10</v>
      </c>
      <c r="P22" s="1">
        <v>44554</v>
      </c>
    </row>
    <row r="23" spans="1:16" x14ac:dyDescent="0.25">
      <c r="A23" t="s">
        <v>0</v>
      </c>
      <c r="B23" t="s">
        <v>14</v>
      </c>
      <c r="C23" t="s">
        <v>15</v>
      </c>
      <c r="D23" t="s">
        <v>15</v>
      </c>
      <c r="E23" t="s">
        <v>16</v>
      </c>
      <c r="F23" s="2" t="s">
        <v>17</v>
      </c>
      <c r="G23" s="1">
        <v>42278</v>
      </c>
      <c r="H23" s="1">
        <v>43373</v>
      </c>
      <c r="I23" t="s">
        <v>18</v>
      </c>
      <c r="J23">
        <v>47</v>
      </c>
      <c r="K23">
        <v>47</v>
      </c>
      <c r="L23">
        <v>0</v>
      </c>
      <c r="M23">
        <v>557.1</v>
      </c>
      <c r="N23">
        <v>0</v>
      </c>
      <c r="O23">
        <v>557.1</v>
      </c>
      <c r="P23" s="1">
        <v>44557</v>
      </c>
    </row>
    <row r="24" spans="1:16" x14ac:dyDescent="0.25">
      <c r="A24" t="s">
        <v>0</v>
      </c>
      <c r="B24" t="s">
        <v>20</v>
      </c>
      <c r="C24" t="s">
        <v>21</v>
      </c>
      <c r="D24" t="s">
        <v>21</v>
      </c>
      <c r="E24" t="s">
        <v>16</v>
      </c>
      <c r="F24" s="2" t="s">
        <v>17</v>
      </c>
      <c r="G24" s="1">
        <v>43374</v>
      </c>
      <c r="H24" s="1">
        <v>43616</v>
      </c>
      <c r="I24" t="s">
        <v>18</v>
      </c>
      <c r="J24">
        <v>47</v>
      </c>
      <c r="K24">
        <v>47</v>
      </c>
      <c r="L24">
        <v>0</v>
      </c>
      <c r="M24">
        <v>117.58</v>
      </c>
      <c r="N24">
        <v>117.58</v>
      </c>
      <c r="O24">
        <v>0</v>
      </c>
      <c r="P24" s="1">
        <v>44557</v>
      </c>
    </row>
    <row r="25" spans="1:16" x14ac:dyDescent="0.25">
      <c r="A25" t="s">
        <v>0</v>
      </c>
      <c r="B25" t="s">
        <v>33</v>
      </c>
      <c r="C25" t="s">
        <v>34</v>
      </c>
      <c r="D25" t="s">
        <v>34</v>
      </c>
      <c r="E25" t="s">
        <v>16</v>
      </c>
      <c r="F25" s="2" t="s">
        <v>17</v>
      </c>
      <c r="G25" s="1">
        <v>43617</v>
      </c>
      <c r="H25" s="1">
        <v>43921</v>
      </c>
      <c r="I25" t="s">
        <v>18</v>
      </c>
      <c r="J25">
        <v>47</v>
      </c>
      <c r="K25">
        <v>47</v>
      </c>
      <c r="L25">
        <v>0</v>
      </c>
      <c r="M25">
        <v>132.91999999999999</v>
      </c>
      <c r="N25">
        <v>132.91999999999999</v>
      </c>
      <c r="O25">
        <v>0</v>
      </c>
      <c r="P25" s="1">
        <v>44557</v>
      </c>
    </row>
    <row r="26" spans="1:16" x14ac:dyDescent="0.25">
      <c r="A26" t="s">
        <v>0</v>
      </c>
      <c r="B26" t="s">
        <v>42</v>
      </c>
      <c r="C26" t="s">
        <v>43</v>
      </c>
      <c r="D26" t="s">
        <v>43</v>
      </c>
      <c r="E26" t="s">
        <v>16</v>
      </c>
      <c r="F26" s="2" t="s">
        <v>17</v>
      </c>
      <c r="G26" s="1">
        <v>43922</v>
      </c>
      <c r="H26" s="1">
        <v>44316</v>
      </c>
      <c r="I26" t="s">
        <v>18</v>
      </c>
      <c r="J26">
        <v>47</v>
      </c>
      <c r="K26">
        <v>47</v>
      </c>
      <c r="L26">
        <v>0</v>
      </c>
      <c r="M26">
        <v>99.95</v>
      </c>
      <c r="N26">
        <v>0</v>
      </c>
      <c r="O26">
        <v>99.95</v>
      </c>
      <c r="P26" s="1">
        <v>44557</v>
      </c>
    </row>
    <row r="27" spans="1:16" x14ac:dyDescent="0.25">
      <c r="A27" t="s">
        <v>0</v>
      </c>
      <c r="B27" t="s">
        <v>76</v>
      </c>
      <c r="C27" t="s">
        <v>110</v>
      </c>
      <c r="D27" t="s">
        <v>110</v>
      </c>
      <c r="E27" t="s">
        <v>77</v>
      </c>
      <c r="F27" s="2" t="s">
        <v>111</v>
      </c>
      <c r="G27" s="1">
        <v>44136</v>
      </c>
      <c r="H27" s="1">
        <v>44377</v>
      </c>
      <c r="I27" t="s">
        <v>44</v>
      </c>
      <c r="J27">
        <v>41</v>
      </c>
      <c r="K27">
        <v>165</v>
      </c>
      <c r="L27">
        <v>0</v>
      </c>
      <c r="M27">
        <v>7.27</v>
      </c>
      <c r="N27">
        <v>0</v>
      </c>
      <c r="O27">
        <v>7.27</v>
      </c>
      <c r="P27" s="1">
        <v>44557</v>
      </c>
    </row>
    <row r="28" spans="1:16" x14ac:dyDescent="0.25">
      <c r="A28" t="s">
        <v>0</v>
      </c>
      <c r="B28" t="s">
        <v>76</v>
      </c>
      <c r="C28" t="s">
        <v>110</v>
      </c>
      <c r="D28" t="s">
        <v>110</v>
      </c>
      <c r="E28" t="s">
        <v>77</v>
      </c>
      <c r="F28" s="2" t="s">
        <v>111</v>
      </c>
      <c r="G28" s="1">
        <v>44136</v>
      </c>
      <c r="H28" s="1">
        <v>44377</v>
      </c>
      <c r="I28" t="s">
        <v>44</v>
      </c>
      <c r="J28">
        <v>41</v>
      </c>
      <c r="K28">
        <v>165</v>
      </c>
      <c r="L28">
        <v>0</v>
      </c>
      <c r="M28">
        <v>375</v>
      </c>
      <c r="N28">
        <v>0</v>
      </c>
      <c r="O28">
        <v>375</v>
      </c>
      <c r="P28" s="1">
        <v>44557</v>
      </c>
    </row>
  </sheetData>
  <sortState ref="A2:S28">
    <sortCondition ref="P1"/>
  </sortState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opLeftCell="E1" workbookViewId="0">
      <selection activeCell="M8" sqref="M8"/>
    </sheetView>
  </sheetViews>
  <sheetFormatPr defaultRowHeight="15" x14ac:dyDescent="0.25"/>
  <cols>
    <col min="1" max="4" width="0" hidden="1" customWidth="1"/>
    <col min="5" max="5" width="33.28515625" customWidth="1"/>
    <col min="6" max="6" width="15" hidden="1" customWidth="1"/>
    <col min="7" max="7" width="16.140625" hidden="1" customWidth="1"/>
    <col min="8" max="8" width="3" hidden="1" customWidth="1"/>
    <col min="12" max="12" width="0" hidden="1" customWidth="1"/>
    <col min="14" max="14" width="17.42578125" customWidth="1"/>
  </cols>
  <sheetData>
    <row r="1" spans="1:16" x14ac:dyDescent="0.25">
      <c r="A1" t="s">
        <v>55</v>
      </c>
      <c r="B1" t="s">
        <v>56</v>
      </c>
      <c r="C1" t="s">
        <v>57</v>
      </c>
      <c r="D1" t="s">
        <v>58</v>
      </c>
      <c r="E1" t="s">
        <v>59</v>
      </c>
      <c r="F1" t="s">
        <v>60</v>
      </c>
      <c r="G1" t="s">
        <v>61</v>
      </c>
      <c r="H1" t="s">
        <v>62</v>
      </c>
      <c r="I1" t="s">
        <v>63</v>
      </c>
      <c r="J1" t="s">
        <v>64</v>
      </c>
      <c r="K1" t="s">
        <v>65</v>
      </c>
      <c r="L1" t="s">
        <v>70</v>
      </c>
      <c r="M1" t="s">
        <v>66</v>
      </c>
      <c r="N1" t="s">
        <v>67</v>
      </c>
      <c r="O1" t="s">
        <v>113</v>
      </c>
      <c r="P1" t="s">
        <v>69</v>
      </c>
    </row>
    <row r="2" spans="1:16" x14ac:dyDescent="0.25">
      <c r="A2" t="s">
        <v>0</v>
      </c>
      <c r="B2" t="s">
        <v>114</v>
      </c>
      <c r="C2" t="s">
        <v>115</v>
      </c>
      <c r="D2" t="s">
        <v>116</v>
      </c>
      <c r="E2" t="s">
        <v>117</v>
      </c>
      <c r="F2">
        <v>0</v>
      </c>
      <c r="G2" s="1">
        <v>41730</v>
      </c>
      <c r="H2" s="1">
        <v>42155</v>
      </c>
      <c r="I2" t="s">
        <v>118</v>
      </c>
      <c r="J2" t="s">
        <v>119</v>
      </c>
      <c r="K2">
        <v>156</v>
      </c>
      <c r="L2">
        <v>0</v>
      </c>
      <c r="M2">
        <v>196.35</v>
      </c>
      <c r="N2">
        <v>196.35</v>
      </c>
      <c r="O2">
        <v>0</v>
      </c>
    </row>
    <row r="3" spans="1:16" x14ac:dyDescent="0.25">
      <c r="A3" t="s">
        <v>0</v>
      </c>
      <c r="B3" t="s">
        <v>120</v>
      </c>
      <c r="C3" t="s">
        <v>121</v>
      </c>
      <c r="D3" t="s">
        <v>122</v>
      </c>
      <c r="E3" t="s">
        <v>24</v>
      </c>
      <c r="F3">
        <v>0</v>
      </c>
      <c r="G3" s="1">
        <v>41730</v>
      </c>
      <c r="H3" s="1">
        <v>42155</v>
      </c>
      <c r="I3" t="s">
        <v>26</v>
      </c>
      <c r="J3">
        <v>17</v>
      </c>
      <c r="K3">
        <v>40</v>
      </c>
      <c r="L3">
        <v>0</v>
      </c>
      <c r="M3">
        <v>58.51</v>
      </c>
      <c r="N3">
        <v>58.51</v>
      </c>
      <c r="O3">
        <v>0</v>
      </c>
    </row>
    <row r="4" spans="1:16" x14ac:dyDescent="0.25">
      <c r="A4" t="s">
        <v>0</v>
      </c>
      <c r="B4" t="s">
        <v>123</v>
      </c>
      <c r="C4" t="s">
        <v>124</v>
      </c>
      <c r="D4" t="s">
        <v>124</v>
      </c>
      <c r="E4" t="s">
        <v>16</v>
      </c>
      <c r="F4" t="s">
        <v>17</v>
      </c>
      <c r="G4" s="1">
        <v>42917</v>
      </c>
      <c r="H4" s="1">
        <v>43039</v>
      </c>
      <c r="I4" t="s">
        <v>18</v>
      </c>
      <c r="J4">
        <v>47</v>
      </c>
      <c r="K4">
        <v>47</v>
      </c>
      <c r="L4">
        <v>0</v>
      </c>
      <c r="M4">
        <v>29.84</v>
      </c>
      <c r="N4">
        <v>29.84</v>
      </c>
      <c r="O4">
        <v>0</v>
      </c>
    </row>
    <row r="5" spans="1:16" x14ac:dyDescent="0.25">
      <c r="A5" t="s">
        <v>0</v>
      </c>
      <c r="B5" t="s">
        <v>123</v>
      </c>
      <c r="C5" t="s">
        <v>124</v>
      </c>
      <c r="D5" t="s">
        <v>124</v>
      </c>
      <c r="E5" t="s">
        <v>16</v>
      </c>
      <c r="F5" t="s">
        <v>17</v>
      </c>
      <c r="G5" s="1">
        <v>42917</v>
      </c>
      <c r="H5" s="1">
        <v>43039</v>
      </c>
      <c r="I5" t="s">
        <v>18</v>
      </c>
      <c r="J5">
        <v>47</v>
      </c>
      <c r="K5">
        <v>47</v>
      </c>
      <c r="L5">
        <v>0</v>
      </c>
      <c r="M5">
        <v>9.18</v>
      </c>
      <c r="N5">
        <v>9.18</v>
      </c>
      <c r="O5">
        <v>0</v>
      </c>
    </row>
    <row r="6" spans="1:16" x14ac:dyDescent="0.25">
      <c r="A6" t="s">
        <v>0</v>
      </c>
      <c r="B6" t="s">
        <v>125</v>
      </c>
      <c r="C6" t="s">
        <v>126</v>
      </c>
      <c r="D6" t="s">
        <v>126</v>
      </c>
      <c r="E6" t="s">
        <v>127</v>
      </c>
      <c r="F6" t="s">
        <v>128</v>
      </c>
      <c r="G6" s="1">
        <v>41699</v>
      </c>
      <c r="H6" s="1">
        <v>43373</v>
      </c>
      <c r="I6" t="s">
        <v>129</v>
      </c>
      <c r="J6" t="s">
        <v>130</v>
      </c>
      <c r="K6">
        <v>16</v>
      </c>
      <c r="L6">
        <v>0</v>
      </c>
      <c r="M6">
        <v>465.81</v>
      </c>
      <c r="N6">
        <v>0</v>
      </c>
      <c r="O6">
        <v>465.81</v>
      </c>
    </row>
    <row r="7" spans="1:16" x14ac:dyDescent="0.25">
      <c r="A7" t="s">
        <v>0</v>
      </c>
      <c r="B7" t="s">
        <v>131</v>
      </c>
      <c r="C7" t="s">
        <v>132</v>
      </c>
      <c r="D7" t="s">
        <v>132</v>
      </c>
      <c r="E7" t="s">
        <v>127</v>
      </c>
      <c r="F7" t="s">
        <v>128</v>
      </c>
      <c r="G7" s="1">
        <v>43374</v>
      </c>
      <c r="H7" s="1">
        <v>43524</v>
      </c>
      <c r="I7" t="s">
        <v>129</v>
      </c>
      <c r="J7" t="s">
        <v>130</v>
      </c>
      <c r="K7">
        <v>16</v>
      </c>
      <c r="L7">
        <v>0</v>
      </c>
      <c r="M7">
        <v>63.05</v>
      </c>
      <c r="N7">
        <v>63.05</v>
      </c>
      <c r="O7">
        <v>0</v>
      </c>
    </row>
    <row r="8" spans="1:16" x14ac:dyDescent="0.25">
      <c r="A8" t="s">
        <v>0</v>
      </c>
      <c r="B8" t="s">
        <v>133</v>
      </c>
      <c r="C8" t="s">
        <v>134</v>
      </c>
      <c r="D8" t="s">
        <v>134</v>
      </c>
      <c r="E8" t="s">
        <v>29</v>
      </c>
      <c r="F8" t="s">
        <v>30</v>
      </c>
      <c r="G8" s="1">
        <v>43040</v>
      </c>
      <c r="H8" s="1">
        <v>43921</v>
      </c>
      <c r="I8" t="s">
        <v>31</v>
      </c>
      <c r="J8" t="s">
        <v>32</v>
      </c>
      <c r="K8">
        <v>113</v>
      </c>
      <c r="L8">
        <v>0</v>
      </c>
      <c r="M8">
        <v>1227.76</v>
      </c>
      <c r="N8">
        <v>0</v>
      </c>
      <c r="O8">
        <v>1227.76</v>
      </c>
    </row>
    <row r="9" spans="1:16" x14ac:dyDescent="0.25">
      <c r="A9" t="s">
        <v>0</v>
      </c>
      <c r="B9" t="s">
        <v>135</v>
      </c>
      <c r="C9" t="s">
        <v>136</v>
      </c>
      <c r="D9" t="s">
        <v>136</v>
      </c>
      <c r="E9" t="s">
        <v>137</v>
      </c>
      <c r="F9" t="s">
        <v>138</v>
      </c>
      <c r="G9" s="1">
        <v>43101</v>
      </c>
      <c r="H9" s="1">
        <v>43921</v>
      </c>
      <c r="I9" t="s">
        <v>35</v>
      </c>
      <c r="J9" t="s">
        <v>36</v>
      </c>
      <c r="K9">
        <v>300</v>
      </c>
      <c r="L9">
        <v>0</v>
      </c>
      <c r="M9">
        <v>7783.87</v>
      </c>
      <c r="N9">
        <v>7783.87</v>
      </c>
      <c r="O9">
        <v>0</v>
      </c>
    </row>
    <row r="10" spans="1:16" x14ac:dyDescent="0.25">
      <c r="A10" t="s">
        <v>0</v>
      </c>
      <c r="B10" t="s">
        <v>139</v>
      </c>
      <c r="C10" t="s">
        <v>140</v>
      </c>
      <c r="D10" t="s">
        <v>140</v>
      </c>
      <c r="E10" t="s">
        <v>127</v>
      </c>
      <c r="F10" t="s">
        <v>128</v>
      </c>
      <c r="G10" s="1">
        <v>41913</v>
      </c>
      <c r="H10" s="1">
        <v>43921</v>
      </c>
      <c r="I10" t="s">
        <v>129</v>
      </c>
      <c r="J10" t="s">
        <v>130</v>
      </c>
      <c r="K10">
        <v>16</v>
      </c>
      <c r="L10">
        <v>0</v>
      </c>
      <c r="M10">
        <v>672.75</v>
      </c>
      <c r="N10">
        <v>0</v>
      </c>
      <c r="O10">
        <v>672.75</v>
      </c>
    </row>
    <row r="11" spans="1:16" x14ac:dyDescent="0.25">
      <c r="A11" t="s">
        <v>0</v>
      </c>
      <c r="B11" t="s">
        <v>141</v>
      </c>
      <c r="C11" t="s">
        <v>142</v>
      </c>
      <c r="D11" t="s">
        <v>143</v>
      </c>
      <c r="E11" t="s">
        <v>144</v>
      </c>
      <c r="F11" t="s">
        <v>145</v>
      </c>
      <c r="G11" s="1">
        <v>42278</v>
      </c>
      <c r="H11" s="1">
        <v>42674</v>
      </c>
      <c r="I11" t="s">
        <v>35</v>
      </c>
      <c r="J11" t="s">
        <v>36</v>
      </c>
      <c r="K11">
        <v>519</v>
      </c>
      <c r="L11">
        <v>0</v>
      </c>
      <c r="M11">
        <v>836.95</v>
      </c>
      <c r="N11">
        <v>613.69000000000005</v>
      </c>
      <c r="O11">
        <v>223.26</v>
      </c>
    </row>
    <row r="12" spans="1:16" x14ac:dyDescent="0.25">
      <c r="A12" t="s">
        <v>0</v>
      </c>
      <c r="B12" t="s">
        <v>146</v>
      </c>
      <c r="C12" t="s">
        <v>147</v>
      </c>
      <c r="D12" t="s">
        <v>147</v>
      </c>
      <c r="E12" t="s">
        <v>24</v>
      </c>
      <c r="F12" t="s">
        <v>25</v>
      </c>
      <c r="G12" s="1">
        <v>43617</v>
      </c>
      <c r="H12" s="1">
        <v>43921</v>
      </c>
      <c r="I12" t="s">
        <v>26</v>
      </c>
      <c r="J12">
        <v>17</v>
      </c>
      <c r="K12">
        <v>40</v>
      </c>
      <c r="L12">
        <v>0</v>
      </c>
      <c r="M12">
        <v>149.63999999999999</v>
      </c>
      <c r="N12">
        <v>149.63999999999999</v>
      </c>
      <c r="O12">
        <v>0</v>
      </c>
    </row>
    <row r="13" spans="1:16" x14ac:dyDescent="0.25">
      <c r="A13" t="s">
        <v>0</v>
      </c>
      <c r="B13" t="s">
        <v>148</v>
      </c>
      <c r="C13" t="s">
        <v>149</v>
      </c>
      <c r="D13" t="s">
        <v>149</v>
      </c>
      <c r="E13" t="s">
        <v>144</v>
      </c>
      <c r="F13" t="s">
        <v>145</v>
      </c>
      <c r="G13" s="1">
        <v>43617</v>
      </c>
      <c r="H13" s="1">
        <v>44135</v>
      </c>
      <c r="I13" t="s">
        <v>35</v>
      </c>
      <c r="J13" t="s">
        <v>36</v>
      </c>
      <c r="K13">
        <v>519</v>
      </c>
      <c r="L13">
        <v>0</v>
      </c>
      <c r="M13">
        <v>743.76</v>
      </c>
      <c r="N13">
        <v>743.76</v>
      </c>
      <c r="O13">
        <v>0</v>
      </c>
    </row>
    <row r="14" spans="1:16" x14ac:dyDescent="0.25">
      <c r="A14" t="s">
        <v>0</v>
      </c>
      <c r="B14" t="s">
        <v>150</v>
      </c>
      <c r="C14" t="s">
        <v>151</v>
      </c>
      <c r="D14" t="s">
        <v>152</v>
      </c>
      <c r="E14" t="s">
        <v>144</v>
      </c>
      <c r="F14" t="s">
        <v>145</v>
      </c>
      <c r="G14" s="1">
        <v>43009</v>
      </c>
      <c r="H14" s="1">
        <v>43281</v>
      </c>
      <c r="I14" t="s">
        <v>35</v>
      </c>
      <c r="J14" t="s">
        <v>36</v>
      </c>
      <c r="K14">
        <v>519</v>
      </c>
      <c r="L14">
        <v>0</v>
      </c>
      <c r="M14">
        <v>726.17</v>
      </c>
      <c r="N14">
        <v>0</v>
      </c>
      <c r="O14">
        <v>726.17</v>
      </c>
    </row>
    <row r="15" spans="1:16" x14ac:dyDescent="0.25">
      <c r="A15" t="s">
        <v>0</v>
      </c>
      <c r="B15" t="s">
        <v>153</v>
      </c>
      <c r="C15" t="s">
        <v>154</v>
      </c>
      <c r="D15" t="s">
        <v>154</v>
      </c>
      <c r="E15" t="s">
        <v>155</v>
      </c>
      <c r="F15" t="s">
        <v>156</v>
      </c>
      <c r="G15" s="1">
        <v>43466</v>
      </c>
      <c r="H15" s="1">
        <v>43490</v>
      </c>
      <c r="I15" t="s">
        <v>44</v>
      </c>
      <c r="J15">
        <v>41</v>
      </c>
      <c r="K15">
        <v>41</v>
      </c>
      <c r="L15">
        <v>0</v>
      </c>
      <c r="M15">
        <v>39.85</v>
      </c>
      <c r="N15">
        <v>0</v>
      </c>
      <c r="O15">
        <v>39.85</v>
      </c>
    </row>
    <row r="16" spans="1:16" x14ac:dyDescent="0.25">
      <c r="A16" t="s">
        <v>0</v>
      </c>
      <c r="B16" t="s">
        <v>153</v>
      </c>
      <c r="C16" t="s">
        <v>154</v>
      </c>
      <c r="D16" t="s">
        <v>154</v>
      </c>
      <c r="E16" t="s">
        <v>155</v>
      </c>
      <c r="F16" t="s">
        <v>156</v>
      </c>
      <c r="G16" s="1">
        <v>43466</v>
      </c>
      <c r="H16" s="1">
        <v>43490</v>
      </c>
      <c r="I16" t="s">
        <v>44</v>
      </c>
      <c r="J16">
        <v>41</v>
      </c>
      <c r="K16">
        <v>41</v>
      </c>
      <c r="L16">
        <v>0</v>
      </c>
      <c r="M16">
        <v>22.99</v>
      </c>
      <c r="N16">
        <v>0</v>
      </c>
      <c r="O16">
        <v>22.99</v>
      </c>
    </row>
    <row r="17" spans="1:15" x14ac:dyDescent="0.25">
      <c r="A17" t="s">
        <v>0</v>
      </c>
      <c r="B17" t="s">
        <v>157</v>
      </c>
      <c r="C17" t="s">
        <v>158</v>
      </c>
      <c r="D17" t="s">
        <v>158</v>
      </c>
      <c r="E17" t="s">
        <v>159</v>
      </c>
      <c r="F17" t="s">
        <v>160</v>
      </c>
      <c r="G17" s="1">
        <v>43070</v>
      </c>
      <c r="H17" s="1">
        <v>44316</v>
      </c>
      <c r="I17" t="s">
        <v>161</v>
      </c>
      <c r="J17">
        <v>66</v>
      </c>
      <c r="K17">
        <v>805</v>
      </c>
      <c r="L17">
        <v>0</v>
      </c>
      <c r="M17">
        <v>4546.25</v>
      </c>
      <c r="N17">
        <v>3486.84</v>
      </c>
      <c r="O17">
        <v>1059.4100000000001</v>
      </c>
    </row>
    <row r="18" spans="1:15" x14ac:dyDescent="0.25">
      <c r="A18" t="s">
        <v>0</v>
      </c>
      <c r="B18" t="s">
        <v>162</v>
      </c>
      <c r="C18" t="s">
        <v>106</v>
      </c>
      <c r="D18" t="s">
        <v>106</v>
      </c>
      <c r="E18" t="s">
        <v>163</v>
      </c>
      <c r="F18" t="s">
        <v>105</v>
      </c>
      <c r="G18" s="1">
        <v>44136</v>
      </c>
      <c r="H18" s="1">
        <v>44196</v>
      </c>
      <c r="I18" t="s">
        <v>35</v>
      </c>
      <c r="J18" t="s">
        <v>36</v>
      </c>
      <c r="K18" t="s">
        <v>73</v>
      </c>
      <c r="L18">
        <v>0</v>
      </c>
      <c r="M18">
        <v>2.1</v>
      </c>
      <c r="N18">
        <v>0</v>
      </c>
      <c r="O18">
        <v>2.1</v>
      </c>
    </row>
    <row r="19" spans="1:15" x14ac:dyDescent="0.25">
      <c r="A19" t="s">
        <v>0</v>
      </c>
      <c r="B19" t="s">
        <v>164</v>
      </c>
      <c r="C19" t="s">
        <v>107</v>
      </c>
      <c r="D19" t="s">
        <v>107</v>
      </c>
      <c r="E19" t="s">
        <v>165</v>
      </c>
      <c r="F19" t="s">
        <v>108</v>
      </c>
      <c r="G19" s="1">
        <v>43831</v>
      </c>
      <c r="H19" s="1">
        <v>44316</v>
      </c>
      <c r="I19" t="s">
        <v>86</v>
      </c>
      <c r="J19">
        <v>1</v>
      </c>
      <c r="K19">
        <v>74</v>
      </c>
      <c r="L19">
        <v>0</v>
      </c>
      <c r="M19">
        <v>2833.19</v>
      </c>
      <c r="N19">
        <v>2833.19</v>
      </c>
      <c r="O19">
        <v>0</v>
      </c>
    </row>
    <row r="20" spans="1:15" x14ac:dyDescent="0.25">
      <c r="A20" t="s">
        <v>0</v>
      </c>
      <c r="B20" t="s">
        <v>166</v>
      </c>
      <c r="C20" t="s">
        <v>167</v>
      </c>
      <c r="D20" t="s">
        <v>167</v>
      </c>
      <c r="E20" t="s">
        <v>168</v>
      </c>
      <c r="F20" t="s">
        <v>169</v>
      </c>
      <c r="G20" s="1">
        <v>43586</v>
      </c>
      <c r="H20" s="1">
        <v>43780</v>
      </c>
      <c r="I20" t="s">
        <v>18</v>
      </c>
      <c r="J20">
        <v>34</v>
      </c>
      <c r="K20">
        <v>32</v>
      </c>
      <c r="L20">
        <v>0</v>
      </c>
      <c r="M20">
        <v>8244.32</v>
      </c>
      <c r="N20">
        <v>6387.4</v>
      </c>
      <c r="O20">
        <v>1856.92</v>
      </c>
    </row>
    <row r="21" spans="1:15" x14ac:dyDescent="0.25">
      <c r="A21" t="s">
        <v>0</v>
      </c>
      <c r="B21" t="s">
        <v>170</v>
      </c>
      <c r="C21" t="s">
        <v>171</v>
      </c>
      <c r="D21" t="s">
        <v>171</v>
      </c>
      <c r="E21" t="s">
        <v>29</v>
      </c>
      <c r="F21" t="s">
        <v>30</v>
      </c>
      <c r="G21" s="1">
        <v>43922</v>
      </c>
      <c r="H21" s="1">
        <v>44316</v>
      </c>
      <c r="I21" t="s">
        <v>31</v>
      </c>
      <c r="J21" t="s">
        <v>32</v>
      </c>
      <c r="K21">
        <v>113</v>
      </c>
      <c r="L21">
        <v>0</v>
      </c>
      <c r="M21">
        <v>303.35000000000002</v>
      </c>
      <c r="N21">
        <v>0</v>
      </c>
      <c r="O21">
        <v>303.35000000000002</v>
      </c>
    </row>
    <row r="22" spans="1:15" x14ac:dyDescent="0.25">
      <c r="A22" t="s">
        <v>0</v>
      </c>
      <c r="B22" t="s">
        <v>172</v>
      </c>
      <c r="C22" t="s">
        <v>173</v>
      </c>
      <c r="D22" t="s">
        <v>173</v>
      </c>
      <c r="E22" t="s">
        <v>174</v>
      </c>
      <c r="F22" t="s">
        <v>175</v>
      </c>
      <c r="G22" s="1">
        <v>43952</v>
      </c>
      <c r="H22" s="1">
        <v>44316</v>
      </c>
      <c r="I22" t="s">
        <v>176</v>
      </c>
      <c r="J22">
        <v>9</v>
      </c>
      <c r="K22">
        <v>14</v>
      </c>
      <c r="L22">
        <v>0</v>
      </c>
      <c r="M22">
        <v>44.7</v>
      </c>
      <c r="N22">
        <v>0</v>
      </c>
      <c r="O22">
        <v>44.7</v>
      </c>
    </row>
    <row r="23" spans="1:15" x14ac:dyDescent="0.25">
      <c r="A23" t="s">
        <v>0</v>
      </c>
      <c r="B23" t="s">
        <v>177</v>
      </c>
      <c r="C23" t="s">
        <v>178</v>
      </c>
      <c r="D23" t="s">
        <v>178</v>
      </c>
      <c r="E23" t="s">
        <v>179</v>
      </c>
      <c r="F23">
        <v>0</v>
      </c>
      <c r="G23" s="1">
        <v>43466</v>
      </c>
      <c r="H23" s="1">
        <v>44439</v>
      </c>
      <c r="I23" t="s">
        <v>31</v>
      </c>
      <c r="J23" t="s">
        <v>180</v>
      </c>
      <c r="K23" t="s">
        <v>181</v>
      </c>
      <c r="L23">
        <v>0</v>
      </c>
      <c r="M23">
        <v>8586.5</v>
      </c>
      <c r="N23">
        <v>0</v>
      </c>
      <c r="O23">
        <v>8586.5</v>
      </c>
    </row>
    <row r="24" spans="1:15" x14ac:dyDescent="0.25">
      <c r="A24" t="s">
        <v>0</v>
      </c>
      <c r="B24" t="s">
        <v>177</v>
      </c>
      <c r="C24" t="s">
        <v>178</v>
      </c>
      <c r="D24" t="s">
        <v>178</v>
      </c>
      <c r="E24" t="s">
        <v>179</v>
      </c>
      <c r="F24">
        <v>0</v>
      </c>
      <c r="G24" s="1">
        <v>43466</v>
      </c>
      <c r="H24" s="1">
        <v>44439</v>
      </c>
      <c r="I24" t="s">
        <v>31</v>
      </c>
      <c r="J24" t="s">
        <v>180</v>
      </c>
      <c r="K24" t="s">
        <v>181</v>
      </c>
      <c r="L24">
        <v>0</v>
      </c>
      <c r="M24">
        <v>6310.33</v>
      </c>
      <c r="N24">
        <v>0</v>
      </c>
      <c r="O24">
        <v>6310.33</v>
      </c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7"/>
  <sheetViews>
    <sheetView topLeftCell="I23" workbookViewId="0">
      <selection activeCell="AD43" sqref="AD43"/>
    </sheetView>
  </sheetViews>
  <sheetFormatPr defaultRowHeight="15" x14ac:dyDescent="0.25"/>
  <cols>
    <col min="1" max="1" width="19" customWidth="1"/>
    <col min="26" max="26" width="27.140625" customWidth="1"/>
  </cols>
  <sheetData>
    <row r="1" spans="1:39" x14ac:dyDescent="0.25">
      <c r="A1" s="3" t="s">
        <v>182</v>
      </c>
      <c r="B1" s="3" t="s">
        <v>183</v>
      </c>
      <c r="C1" s="3" t="s">
        <v>184</v>
      </c>
      <c r="D1" s="3" t="s">
        <v>185</v>
      </c>
      <c r="E1" s="3" t="s">
        <v>186</v>
      </c>
      <c r="F1" s="3" t="s">
        <v>187</v>
      </c>
      <c r="G1" s="3" t="s">
        <v>188</v>
      </c>
      <c r="H1" s="3" t="s">
        <v>189</v>
      </c>
      <c r="I1" s="3" t="s">
        <v>190</v>
      </c>
      <c r="J1" s="3" t="s">
        <v>191</v>
      </c>
      <c r="K1" s="3" t="s">
        <v>192</v>
      </c>
      <c r="L1" s="3" t="s">
        <v>193</v>
      </c>
      <c r="M1" s="3" t="s">
        <v>194</v>
      </c>
      <c r="N1" s="3" t="s">
        <v>195</v>
      </c>
      <c r="O1" s="3" t="s">
        <v>196</v>
      </c>
      <c r="P1" s="3" t="s">
        <v>197</v>
      </c>
      <c r="Q1" s="3" t="s">
        <v>198</v>
      </c>
      <c r="R1" s="3" t="s">
        <v>199</v>
      </c>
      <c r="S1" s="3" t="s">
        <v>200</v>
      </c>
      <c r="T1" s="3" t="s">
        <v>201</v>
      </c>
      <c r="U1" s="3" t="s">
        <v>202</v>
      </c>
      <c r="V1" s="3" t="s">
        <v>203</v>
      </c>
      <c r="W1" s="3" t="s">
        <v>204</v>
      </c>
      <c r="X1" s="3" t="s">
        <v>205</v>
      </c>
      <c r="Y1" s="3" t="s">
        <v>206</v>
      </c>
      <c r="Z1" s="3" t="s">
        <v>207</v>
      </c>
      <c r="AA1" s="3" t="s">
        <v>208</v>
      </c>
      <c r="AB1" s="3" t="s">
        <v>209</v>
      </c>
      <c r="AC1" s="3" t="s">
        <v>210</v>
      </c>
      <c r="AD1" s="3" t="s">
        <v>211</v>
      </c>
      <c r="AE1" s="3" t="s">
        <v>212</v>
      </c>
      <c r="AF1" s="3" t="s">
        <v>213</v>
      </c>
      <c r="AG1" s="3" t="s">
        <v>214</v>
      </c>
      <c r="AH1" s="3" t="s">
        <v>215</v>
      </c>
      <c r="AI1" s="3" t="s">
        <v>216</v>
      </c>
      <c r="AJ1" s="3" t="s">
        <v>217</v>
      </c>
      <c r="AK1" s="3" t="s">
        <v>218</v>
      </c>
      <c r="AL1" s="3" t="s">
        <v>219</v>
      </c>
    </row>
    <row r="2" spans="1:39" x14ac:dyDescent="0.25">
      <c r="A2" s="3" t="s">
        <v>220</v>
      </c>
      <c r="B2" s="3">
        <v>58442504</v>
      </c>
      <c r="E2" s="3" t="s">
        <v>221</v>
      </c>
      <c r="F2" s="3" t="s">
        <v>222</v>
      </c>
      <c r="G2" s="3" t="s">
        <v>223</v>
      </c>
      <c r="H2" s="3">
        <v>34</v>
      </c>
      <c r="J2" s="3">
        <v>21</v>
      </c>
      <c r="K2" s="3">
        <v>1086.7</v>
      </c>
      <c r="L2" s="3">
        <v>941.1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10</v>
      </c>
      <c r="V2" s="3">
        <v>16</v>
      </c>
      <c r="W2" s="3">
        <v>409</v>
      </c>
      <c r="X2" s="3" t="s">
        <v>224</v>
      </c>
      <c r="Y2" s="3">
        <v>6746</v>
      </c>
      <c r="Z2" s="3" t="s">
        <v>225</v>
      </c>
      <c r="AA2" s="3">
        <v>0</v>
      </c>
      <c r="AB2" s="3">
        <v>717.22199999999998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717.22199999999998</v>
      </c>
      <c r="AI2" s="3">
        <v>0</v>
      </c>
      <c r="AJ2" s="3">
        <v>0</v>
      </c>
      <c r="AK2" s="3">
        <v>0</v>
      </c>
      <c r="AL2" s="3">
        <v>717.22199999999998</v>
      </c>
      <c r="AM2">
        <f>AH2/K2</f>
        <v>0.65999999999999992</v>
      </c>
    </row>
    <row r="3" spans="1:39" x14ac:dyDescent="0.25">
      <c r="A3" s="3" t="s">
        <v>220</v>
      </c>
      <c r="B3" s="3">
        <v>58442504</v>
      </c>
      <c r="E3" s="3" t="s">
        <v>221</v>
      </c>
      <c r="F3" s="3" t="s">
        <v>222</v>
      </c>
      <c r="G3" s="3" t="s">
        <v>223</v>
      </c>
      <c r="H3" s="3">
        <v>34</v>
      </c>
      <c r="J3" s="3">
        <v>98</v>
      </c>
      <c r="K3" s="3">
        <v>5140.2</v>
      </c>
      <c r="L3" s="3">
        <v>941.1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48</v>
      </c>
      <c r="V3" s="3">
        <v>16</v>
      </c>
      <c r="W3" s="3">
        <v>539</v>
      </c>
      <c r="X3" s="3" t="s">
        <v>226</v>
      </c>
      <c r="Y3" s="3">
        <v>6746</v>
      </c>
      <c r="Z3" s="3" t="s">
        <v>225</v>
      </c>
      <c r="AA3" s="3">
        <v>0</v>
      </c>
      <c r="AB3" s="3">
        <v>5037.3959999999997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5037.3959999999997</v>
      </c>
      <c r="AI3" s="3">
        <v>0</v>
      </c>
      <c r="AJ3" s="3">
        <v>0</v>
      </c>
      <c r="AK3" s="3">
        <v>0</v>
      </c>
      <c r="AL3" s="3">
        <v>5037.3959999999997</v>
      </c>
      <c r="AM3">
        <f>AB3/K3</f>
        <v>0.98</v>
      </c>
    </row>
    <row r="4" spans="1:39" x14ac:dyDescent="0.25">
      <c r="A4" s="3" t="s">
        <v>227</v>
      </c>
      <c r="B4" s="3">
        <v>58442504</v>
      </c>
      <c r="E4" s="3" t="s">
        <v>221</v>
      </c>
      <c r="F4" s="3" t="s">
        <v>222</v>
      </c>
      <c r="G4" s="3" t="s">
        <v>223</v>
      </c>
      <c r="H4" s="3">
        <v>34</v>
      </c>
      <c r="J4" s="3">
        <v>119</v>
      </c>
      <c r="K4" s="3">
        <v>6226.9</v>
      </c>
      <c r="L4" s="3">
        <v>1882.2</v>
      </c>
      <c r="U4" s="3">
        <v>58</v>
      </c>
      <c r="AA4" s="3">
        <v>0</v>
      </c>
      <c r="AB4" s="3">
        <v>5754.6180000000004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5754.6180000000004</v>
      </c>
      <c r="AI4" s="3">
        <v>0</v>
      </c>
      <c r="AJ4" s="3">
        <v>0</v>
      </c>
      <c r="AK4" s="3">
        <v>0</v>
      </c>
      <c r="AL4" s="3">
        <v>5754.6180000000004</v>
      </c>
      <c r="AM4">
        <f>AM2+AM3</f>
        <v>1.64</v>
      </c>
    </row>
    <row r="5" spans="1:39" x14ac:dyDescent="0.25">
      <c r="A5" s="3" t="s">
        <v>228</v>
      </c>
      <c r="J5" s="3">
        <v>119</v>
      </c>
      <c r="K5" s="3">
        <v>6226.9</v>
      </c>
      <c r="L5" s="3">
        <v>1882.2</v>
      </c>
      <c r="U5" s="3">
        <v>58</v>
      </c>
      <c r="AA5" s="3">
        <v>0</v>
      </c>
      <c r="AB5" s="3">
        <v>5754.6180000000004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5754.6180000000004</v>
      </c>
      <c r="AI5" s="3">
        <v>0</v>
      </c>
      <c r="AJ5" s="3">
        <v>0</v>
      </c>
      <c r="AK5" s="3">
        <v>0</v>
      </c>
      <c r="AL5" s="3">
        <v>5754.6180000000004</v>
      </c>
    </row>
    <row r="6" spans="1:39" x14ac:dyDescent="0.25">
      <c r="A6" s="5" t="s">
        <v>182</v>
      </c>
      <c r="B6" s="5" t="s">
        <v>183</v>
      </c>
      <c r="C6" s="5" t="s">
        <v>184</v>
      </c>
      <c r="D6" s="5" t="s">
        <v>185</v>
      </c>
      <c r="E6" s="5" t="s">
        <v>186</v>
      </c>
      <c r="F6" s="5" t="s">
        <v>187</v>
      </c>
      <c r="G6" s="5" t="s">
        <v>188</v>
      </c>
      <c r="H6" s="5" t="s">
        <v>189</v>
      </c>
      <c r="I6" s="5" t="s">
        <v>190</v>
      </c>
      <c r="J6" s="5" t="s">
        <v>191</v>
      </c>
      <c r="K6" s="5" t="s">
        <v>192</v>
      </c>
      <c r="L6" s="5" t="s">
        <v>193</v>
      </c>
      <c r="M6" s="5" t="s">
        <v>194</v>
      </c>
      <c r="N6" s="5" t="s">
        <v>195</v>
      </c>
      <c r="O6" s="5" t="s">
        <v>196</v>
      </c>
      <c r="P6" s="5" t="s">
        <v>197</v>
      </c>
      <c r="Q6" s="5" t="s">
        <v>198</v>
      </c>
      <c r="R6" s="5" t="s">
        <v>199</v>
      </c>
      <c r="S6" s="5" t="s">
        <v>200</v>
      </c>
      <c r="T6" s="5" t="s">
        <v>201</v>
      </c>
      <c r="U6" s="5" t="s">
        <v>202</v>
      </c>
      <c r="V6" s="5" t="s">
        <v>203</v>
      </c>
      <c r="W6" s="5" t="s">
        <v>204</v>
      </c>
      <c r="X6" s="5" t="s">
        <v>205</v>
      </c>
      <c r="Y6" s="5" t="s">
        <v>206</v>
      </c>
      <c r="Z6" s="5" t="s">
        <v>207</v>
      </c>
      <c r="AA6" s="5" t="s">
        <v>208</v>
      </c>
      <c r="AB6" s="5" t="s">
        <v>209</v>
      </c>
      <c r="AC6" s="5" t="s">
        <v>210</v>
      </c>
      <c r="AD6" s="5" t="s">
        <v>211</v>
      </c>
      <c r="AE6" s="5" t="s">
        <v>212</v>
      </c>
      <c r="AF6" s="5" t="s">
        <v>213</v>
      </c>
      <c r="AG6" s="5" t="s">
        <v>214</v>
      </c>
      <c r="AH6" s="5" t="s">
        <v>215</v>
      </c>
      <c r="AI6" s="5" t="s">
        <v>216</v>
      </c>
      <c r="AJ6" s="5" t="s">
        <v>217</v>
      </c>
      <c r="AK6" s="5" t="s">
        <v>218</v>
      </c>
      <c r="AL6" s="5" t="s">
        <v>219</v>
      </c>
    </row>
    <row r="7" spans="1:39" x14ac:dyDescent="0.25">
      <c r="A7" s="5" t="s">
        <v>229</v>
      </c>
      <c r="B7" s="5">
        <v>58442504</v>
      </c>
      <c r="C7" s="4"/>
      <c r="D7" s="4"/>
      <c r="E7" s="5" t="s">
        <v>221</v>
      </c>
      <c r="F7" s="5" t="s">
        <v>222</v>
      </c>
      <c r="G7" s="5" t="s">
        <v>223</v>
      </c>
      <c r="H7" s="5">
        <v>34</v>
      </c>
      <c r="I7" s="4"/>
      <c r="J7" s="5">
        <v>21</v>
      </c>
      <c r="K7" s="5">
        <v>1086.7</v>
      </c>
      <c r="L7" s="5">
        <v>941.1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10</v>
      </c>
      <c r="V7" s="5">
        <v>16</v>
      </c>
      <c r="W7" s="5">
        <v>409</v>
      </c>
      <c r="X7" s="5" t="s">
        <v>224</v>
      </c>
      <c r="Y7" s="5">
        <v>6746</v>
      </c>
      <c r="Z7" s="5" t="s">
        <v>225</v>
      </c>
      <c r="AA7" s="5">
        <v>717.22199999999998</v>
      </c>
      <c r="AB7" s="5">
        <v>717.22199999999998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717.22199999999998</v>
      </c>
      <c r="AI7" s="5">
        <v>0</v>
      </c>
      <c r="AJ7" s="5">
        <v>652.34079999999994</v>
      </c>
      <c r="AK7" s="5">
        <v>0</v>
      </c>
      <c r="AL7" s="5">
        <v>782.10320000000002</v>
      </c>
    </row>
    <row r="8" spans="1:39" x14ac:dyDescent="0.25">
      <c r="A8" s="5" t="s">
        <v>229</v>
      </c>
      <c r="B8" s="5">
        <v>58442504</v>
      </c>
      <c r="C8" s="4"/>
      <c r="D8" s="4"/>
      <c r="E8" s="5" t="s">
        <v>221</v>
      </c>
      <c r="F8" s="5" t="s">
        <v>222</v>
      </c>
      <c r="G8" s="5" t="s">
        <v>223</v>
      </c>
      <c r="H8" s="5">
        <v>34</v>
      </c>
      <c r="I8" s="4"/>
      <c r="J8" s="5">
        <v>98</v>
      </c>
      <c r="K8" s="5">
        <v>5140.2</v>
      </c>
      <c r="L8" s="5">
        <v>941.1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48</v>
      </c>
      <c r="V8" s="5">
        <v>16</v>
      </c>
      <c r="W8" s="5">
        <v>539</v>
      </c>
      <c r="X8" s="5" t="s">
        <v>226</v>
      </c>
      <c r="Y8" s="5">
        <v>6746</v>
      </c>
      <c r="Z8" s="5" t="s">
        <v>225</v>
      </c>
      <c r="AA8" s="5">
        <v>5037.3959999999997</v>
      </c>
      <c r="AB8" s="5">
        <v>5037.3959999999997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5037.3959999999997</v>
      </c>
      <c r="AI8" s="5">
        <v>0</v>
      </c>
      <c r="AJ8" s="5">
        <v>3943.6624999999999</v>
      </c>
      <c r="AK8" s="5">
        <v>620.66700000000003</v>
      </c>
      <c r="AL8" s="5">
        <v>5510.4624999999996</v>
      </c>
    </row>
    <row r="9" spans="1:39" x14ac:dyDescent="0.25">
      <c r="A9" s="5" t="s">
        <v>227</v>
      </c>
      <c r="B9" s="5">
        <v>58442504</v>
      </c>
      <c r="C9" s="4"/>
      <c r="D9" s="4"/>
      <c r="E9" s="5" t="s">
        <v>221</v>
      </c>
      <c r="F9" s="5" t="s">
        <v>222</v>
      </c>
      <c r="G9" s="5" t="s">
        <v>223</v>
      </c>
      <c r="H9" s="5">
        <v>34</v>
      </c>
      <c r="I9" s="4"/>
      <c r="J9" s="5">
        <v>119</v>
      </c>
      <c r="K9" s="5">
        <v>6226.9</v>
      </c>
      <c r="L9" s="5">
        <v>1882.2</v>
      </c>
      <c r="M9" s="4"/>
      <c r="N9" s="4"/>
      <c r="O9" s="4"/>
      <c r="P9" s="4"/>
      <c r="Q9" s="4"/>
      <c r="R9" s="4"/>
      <c r="S9" s="4"/>
      <c r="T9" s="4"/>
      <c r="U9" s="5">
        <v>58</v>
      </c>
      <c r="V9" s="4"/>
      <c r="W9" s="4"/>
      <c r="X9" s="4"/>
      <c r="Y9" s="4"/>
      <c r="Z9" s="4"/>
      <c r="AA9" s="5">
        <v>5754.6180000000004</v>
      </c>
      <c r="AB9" s="5">
        <v>5754.6180000000004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5754.6180000000004</v>
      </c>
      <c r="AI9" s="5">
        <v>0</v>
      </c>
      <c r="AJ9" s="5">
        <v>4596.0033000000003</v>
      </c>
      <c r="AK9" s="5">
        <v>620.66700000000003</v>
      </c>
      <c r="AL9" s="5">
        <v>6292.5657000000001</v>
      </c>
    </row>
    <row r="10" spans="1:39" x14ac:dyDescent="0.25">
      <c r="A10" s="5" t="s">
        <v>228</v>
      </c>
      <c r="B10" s="4"/>
      <c r="C10" s="4"/>
      <c r="D10" s="4"/>
      <c r="E10" s="4"/>
      <c r="F10" s="4"/>
      <c r="G10" s="4"/>
      <c r="H10" s="4"/>
      <c r="I10" s="4"/>
      <c r="J10" s="5">
        <v>119</v>
      </c>
      <c r="K10" s="5">
        <v>6226.9</v>
      </c>
      <c r="L10" s="5">
        <v>1882.2</v>
      </c>
      <c r="M10" s="4"/>
      <c r="N10" s="4"/>
      <c r="O10" s="4"/>
      <c r="P10" s="4"/>
      <c r="Q10" s="4"/>
      <c r="R10" s="4"/>
      <c r="S10" s="4"/>
      <c r="T10" s="4"/>
      <c r="U10" s="5">
        <v>58</v>
      </c>
      <c r="V10" s="4"/>
      <c r="W10" s="4"/>
      <c r="X10" s="4"/>
      <c r="Y10" s="4"/>
      <c r="Z10" s="4"/>
      <c r="AA10" s="5">
        <v>5754.6180000000004</v>
      </c>
      <c r="AB10" s="5">
        <v>5754.6180000000004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5754.6180000000004</v>
      </c>
      <c r="AI10" s="5">
        <v>0</v>
      </c>
      <c r="AJ10" s="5">
        <v>4596.0033000000003</v>
      </c>
      <c r="AK10" s="5">
        <v>620.66700000000003</v>
      </c>
      <c r="AL10" s="5">
        <v>6292.5657000000001</v>
      </c>
    </row>
    <row r="11" spans="1:39" x14ac:dyDescent="0.25">
      <c r="A11" s="7" t="s">
        <v>182</v>
      </c>
      <c r="B11" s="7" t="s">
        <v>183</v>
      </c>
      <c r="C11" s="7" t="s">
        <v>184</v>
      </c>
      <c r="D11" s="7" t="s">
        <v>185</v>
      </c>
      <c r="E11" s="7" t="s">
        <v>186</v>
      </c>
      <c r="F11" s="7" t="s">
        <v>187</v>
      </c>
      <c r="G11" s="7" t="s">
        <v>188</v>
      </c>
      <c r="H11" s="7" t="s">
        <v>189</v>
      </c>
      <c r="I11" s="7" t="s">
        <v>190</v>
      </c>
      <c r="J11" s="7" t="s">
        <v>191</v>
      </c>
      <c r="K11" s="7" t="s">
        <v>192</v>
      </c>
      <c r="L11" s="7" t="s">
        <v>193</v>
      </c>
      <c r="M11" s="7" t="s">
        <v>194</v>
      </c>
      <c r="N11" s="7" t="s">
        <v>195</v>
      </c>
      <c r="O11" s="7" t="s">
        <v>196</v>
      </c>
      <c r="P11" s="7" t="s">
        <v>197</v>
      </c>
      <c r="Q11" s="7" t="s">
        <v>198</v>
      </c>
      <c r="R11" s="7" t="s">
        <v>199</v>
      </c>
      <c r="S11" s="7" t="s">
        <v>200</v>
      </c>
      <c r="T11" s="7" t="s">
        <v>201</v>
      </c>
      <c r="U11" s="7" t="s">
        <v>202</v>
      </c>
      <c r="V11" s="7" t="s">
        <v>203</v>
      </c>
      <c r="W11" s="7" t="s">
        <v>204</v>
      </c>
      <c r="X11" s="7" t="s">
        <v>205</v>
      </c>
      <c r="Y11" s="7" t="s">
        <v>206</v>
      </c>
      <c r="Z11" s="7" t="s">
        <v>207</v>
      </c>
      <c r="AA11" s="7" t="s">
        <v>208</v>
      </c>
      <c r="AB11" s="7" t="s">
        <v>209</v>
      </c>
      <c r="AC11" s="7" t="s">
        <v>210</v>
      </c>
      <c r="AD11" s="7" t="s">
        <v>211</v>
      </c>
      <c r="AE11" s="7" t="s">
        <v>212</v>
      </c>
      <c r="AF11" s="7" t="s">
        <v>213</v>
      </c>
      <c r="AG11" s="7" t="s">
        <v>214</v>
      </c>
      <c r="AH11" s="7" t="s">
        <v>215</v>
      </c>
      <c r="AI11" s="7" t="s">
        <v>216</v>
      </c>
      <c r="AJ11" s="7" t="s">
        <v>217</v>
      </c>
      <c r="AK11" s="7" t="s">
        <v>218</v>
      </c>
      <c r="AL11" s="7" t="s">
        <v>219</v>
      </c>
    </row>
    <row r="12" spans="1:39" x14ac:dyDescent="0.25">
      <c r="A12" s="7" t="s">
        <v>230</v>
      </c>
      <c r="B12" s="7">
        <v>58442504</v>
      </c>
      <c r="C12" s="6"/>
      <c r="D12" s="6"/>
      <c r="E12" s="7" t="s">
        <v>221</v>
      </c>
      <c r="F12" s="7" t="s">
        <v>222</v>
      </c>
      <c r="G12" s="7" t="s">
        <v>223</v>
      </c>
      <c r="H12" s="7">
        <v>34</v>
      </c>
      <c r="I12" s="6"/>
      <c r="J12" s="7">
        <v>0</v>
      </c>
      <c r="K12" s="7">
        <v>0</v>
      </c>
      <c r="L12" s="7">
        <v>941.1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16</v>
      </c>
      <c r="W12" s="7">
        <v>409</v>
      </c>
      <c r="X12" s="7" t="s">
        <v>224</v>
      </c>
      <c r="Y12" s="7">
        <v>6746</v>
      </c>
      <c r="Z12" s="7" t="s">
        <v>225</v>
      </c>
      <c r="AA12" s="7">
        <v>782.10320000000002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-1434.444</v>
      </c>
      <c r="AH12" s="7">
        <v>-1434.444</v>
      </c>
      <c r="AI12" s="7">
        <v>0</v>
      </c>
      <c r="AJ12" s="7">
        <v>-372.9579</v>
      </c>
      <c r="AK12" s="7">
        <v>0</v>
      </c>
      <c r="AL12" s="7">
        <v>-279.38290000000001</v>
      </c>
    </row>
    <row r="13" spans="1:39" x14ac:dyDescent="0.25">
      <c r="A13" s="7" t="s">
        <v>230</v>
      </c>
      <c r="B13" s="7">
        <v>58442504</v>
      </c>
      <c r="C13" s="6"/>
      <c r="D13" s="6"/>
      <c r="E13" s="7" t="s">
        <v>221</v>
      </c>
      <c r="F13" s="7" t="s">
        <v>222</v>
      </c>
      <c r="G13" s="7" t="s">
        <v>223</v>
      </c>
      <c r="H13" s="7">
        <v>34</v>
      </c>
      <c r="I13" s="6"/>
      <c r="J13" s="7">
        <v>0</v>
      </c>
      <c r="K13" s="7">
        <v>0</v>
      </c>
      <c r="L13" s="7">
        <v>941.1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16</v>
      </c>
      <c r="W13" s="7">
        <v>539</v>
      </c>
      <c r="X13" s="7" t="s">
        <v>226</v>
      </c>
      <c r="Y13" s="7">
        <v>6746</v>
      </c>
      <c r="Z13" s="7" t="s">
        <v>225</v>
      </c>
      <c r="AA13" s="7">
        <v>5510.4624999999996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-10074.791999999999</v>
      </c>
      <c r="AH13" s="7">
        <v>-10074.791999999999</v>
      </c>
      <c r="AI13" s="7">
        <v>0</v>
      </c>
      <c r="AJ13" s="7">
        <v>-1544.0779</v>
      </c>
      <c r="AK13" s="7">
        <v>505.26780000000002</v>
      </c>
      <c r="AL13" s="7">
        <v>-3525.5194000000001</v>
      </c>
    </row>
    <row r="14" spans="1:39" x14ac:dyDescent="0.25">
      <c r="A14" s="7" t="s">
        <v>227</v>
      </c>
      <c r="B14" s="7">
        <v>58442504</v>
      </c>
      <c r="C14" s="6"/>
      <c r="D14" s="6"/>
      <c r="E14" s="7" t="s">
        <v>221</v>
      </c>
      <c r="F14" s="7" t="s">
        <v>222</v>
      </c>
      <c r="G14" s="7" t="s">
        <v>223</v>
      </c>
      <c r="H14" s="7">
        <v>34</v>
      </c>
      <c r="I14" s="6"/>
      <c r="J14" s="7">
        <v>0</v>
      </c>
      <c r="K14" s="7">
        <v>0</v>
      </c>
      <c r="L14" s="7">
        <v>1882.2</v>
      </c>
      <c r="M14" s="6"/>
      <c r="N14" s="6"/>
      <c r="O14" s="6"/>
      <c r="P14" s="6"/>
      <c r="Q14" s="6"/>
      <c r="R14" s="6"/>
      <c r="S14" s="6"/>
      <c r="T14" s="6"/>
      <c r="U14" s="7">
        <v>0</v>
      </c>
      <c r="V14" s="6"/>
      <c r="W14" s="6"/>
      <c r="X14" s="6"/>
      <c r="Y14" s="6"/>
      <c r="Z14" s="6"/>
      <c r="AA14" s="7">
        <v>6292.5657000000001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-11509.236000000001</v>
      </c>
      <c r="AH14" s="7">
        <v>-11509.236000000001</v>
      </c>
      <c r="AI14" s="7">
        <v>0</v>
      </c>
      <c r="AJ14" s="7">
        <v>-1917.0358000000001</v>
      </c>
      <c r="AK14" s="7">
        <v>505.26780000000002</v>
      </c>
      <c r="AL14" s="7">
        <v>-3804.9023000000002</v>
      </c>
    </row>
    <row r="15" spans="1:39" x14ac:dyDescent="0.25">
      <c r="A15" s="7" t="s">
        <v>228</v>
      </c>
      <c r="B15" s="6"/>
      <c r="C15" s="6"/>
      <c r="D15" s="6"/>
      <c r="E15" s="6"/>
      <c r="F15" s="6"/>
      <c r="G15" s="6"/>
      <c r="H15" s="6"/>
      <c r="I15" s="6"/>
      <c r="J15" s="7">
        <v>0</v>
      </c>
      <c r="K15" s="7">
        <v>0</v>
      </c>
      <c r="L15" s="7">
        <v>1882.2</v>
      </c>
      <c r="M15" s="6"/>
      <c r="N15" s="6"/>
      <c r="O15" s="6"/>
      <c r="P15" s="6"/>
      <c r="Q15" s="6"/>
      <c r="R15" s="6"/>
      <c r="S15" s="6"/>
      <c r="T15" s="6"/>
      <c r="U15" s="7">
        <v>0</v>
      </c>
      <c r="V15" s="6"/>
      <c r="W15" s="6"/>
      <c r="X15" s="6"/>
      <c r="Y15" s="6"/>
      <c r="Z15" s="6"/>
      <c r="AA15" s="7">
        <v>6292.5657000000001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-11509.236000000001</v>
      </c>
      <c r="AH15" s="7">
        <v>-11509.236000000001</v>
      </c>
      <c r="AI15" s="7">
        <v>0</v>
      </c>
      <c r="AJ15" s="7">
        <v>-1917.0358000000001</v>
      </c>
      <c r="AK15" s="7">
        <v>505.26780000000002</v>
      </c>
      <c r="AL15" s="7">
        <v>-3804.9023000000002</v>
      </c>
    </row>
    <row r="16" spans="1:39" x14ac:dyDescent="0.25">
      <c r="A16" s="3" t="s">
        <v>182</v>
      </c>
      <c r="B16" s="3" t="s">
        <v>183</v>
      </c>
      <c r="C16" s="3" t="s">
        <v>184</v>
      </c>
      <c r="D16" s="3" t="s">
        <v>185</v>
      </c>
      <c r="E16" s="3" t="s">
        <v>186</v>
      </c>
      <c r="F16" s="3" t="s">
        <v>187</v>
      </c>
      <c r="G16" s="3" t="s">
        <v>188</v>
      </c>
      <c r="H16" s="3" t="s">
        <v>189</v>
      </c>
      <c r="I16" s="3" t="s">
        <v>190</v>
      </c>
      <c r="J16" s="3" t="s">
        <v>191</v>
      </c>
      <c r="K16" s="3" t="s">
        <v>192</v>
      </c>
      <c r="L16" s="3" t="s">
        <v>193</v>
      </c>
      <c r="M16" s="3" t="s">
        <v>194</v>
      </c>
      <c r="N16" s="3" t="s">
        <v>195</v>
      </c>
      <c r="O16" s="3" t="s">
        <v>196</v>
      </c>
      <c r="P16" s="3" t="s">
        <v>197</v>
      </c>
      <c r="Q16" s="3" t="s">
        <v>198</v>
      </c>
      <c r="R16" s="3" t="s">
        <v>199</v>
      </c>
      <c r="S16" s="3" t="s">
        <v>200</v>
      </c>
      <c r="T16" s="3" t="s">
        <v>201</v>
      </c>
      <c r="U16" s="3" t="s">
        <v>202</v>
      </c>
      <c r="V16" s="3" t="s">
        <v>203</v>
      </c>
      <c r="W16" s="3" t="s">
        <v>204</v>
      </c>
      <c r="X16" s="3" t="s">
        <v>205</v>
      </c>
      <c r="Y16" s="3" t="s">
        <v>206</v>
      </c>
      <c r="Z16" s="3" t="s">
        <v>207</v>
      </c>
      <c r="AA16" s="3" t="s">
        <v>208</v>
      </c>
      <c r="AB16" s="3" t="s">
        <v>209</v>
      </c>
      <c r="AC16" s="3" t="s">
        <v>210</v>
      </c>
      <c r="AD16" s="3" t="s">
        <v>211</v>
      </c>
      <c r="AE16" s="3" t="s">
        <v>212</v>
      </c>
      <c r="AF16" s="3" t="s">
        <v>213</v>
      </c>
      <c r="AG16" s="3" t="s">
        <v>214</v>
      </c>
      <c r="AH16" s="3" t="s">
        <v>215</v>
      </c>
      <c r="AI16" s="3" t="s">
        <v>216</v>
      </c>
      <c r="AJ16" s="3" t="s">
        <v>217</v>
      </c>
      <c r="AK16" s="3" t="s">
        <v>218</v>
      </c>
      <c r="AL16" s="3" t="s">
        <v>219</v>
      </c>
    </row>
    <row r="17" spans="1:39" x14ac:dyDescent="0.25">
      <c r="A17" s="3" t="s">
        <v>230</v>
      </c>
      <c r="B17" s="3">
        <v>58442504</v>
      </c>
      <c r="E17" s="3" t="s">
        <v>221</v>
      </c>
      <c r="F17" s="3" t="s">
        <v>222</v>
      </c>
      <c r="G17" s="3" t="s">
        <v>223</v>
      </c>
      <c r="H17" s="3">
        <v>34</v>
      </c>
      <c r="J17" s="3">
        <v>21</v>
      </c>
      <c r="K17" s="3">
        <v>1086.7</v>
      </c>
      <c r="L17" s="3">
        <v>941.1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10</v>
      </c>
      <c r="V17" s="3">
        <v>16</v>
      </c>
      <c r="W17" s="3">
        <v>399</v>
      </c>
      <c r="X17" s="3" t="s">
        <v>231</v>
      </c>
      <c r="Y17" s="3">
        <v>2862</v>
      </c>
      <c r="Z17" s="3" t="s">
        <v>232</v>
      </c>
      <c r="AA17" s="3">
        <v>5249.55</v>
      </c>
      <c r="AB17" s="3">
        <v>4814.0810000000001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4814.0810000000001</v>
      </c>
      <c r="AI17" s="3">
        <v>0</v>
      </c>
      <c r="AJ17" s="3">
        <v>3400.0250000000001</v>
      </c>
      <c r="AK17" s="3">
        <v>0</v>
      </c>
      <c r="AL17" s="3">
        <v>6663.6059999999998</v>
      </c>
      <c r="AM17">
        <f>AB17/K17</f>
        <v>4.43</v>
      </c>
    </row>
    <row r="18" spans="1:39" x14ac:dyDescent="0.25">
      <c r="A18" s="3" t="s">
        <v>182</v>
      </c>
      <c r="B18" s="3" t="s">
        <v>183</v>
      </c>
      <c r="C18" s="3" t="s">
        <v>184</v>
      </c>
      <c r="D18" s="3" t="s">
        <v>185</v>
      </c>
      <c r="E18" s="3" t="s">
        <v>186</v>
      </c>
      <c r="F18" s="3" t="s">
        <v>187</v>
      </c>
      <c r="G18" s="3" t="s">
        <v>188</v>
      </c>
      <c r="H18" s="3" t="s">
        <v>189</v>
      </c>
      <c r="I18" s="3" t="s">
        <v>190</v>
      </c>
      <c r="J18" s="3" t="s">
        <v>191</v>
      </c>
      <c r="K18" s="3" t="s">
        <v>192</v>
      </c>
      <c r="L18" s="3" t="s">
        <v>193</v>
      </c>
      <c r="M18" s="3" t="s">
        <v>194</v>
      </c>
      <c r="N18" s="3" t="s">
        <v>195</v>
      </c>
      <c r="O18" s="3" t="s">
        <v>196</v>
      </c>
      <c r="P18" s="3" t="s">
        <v>197</v>
      </c>
      <c r="Q18" s="3" t="s">
        <v>198</v>
      </c>
      <c r="R18" s="3" t="s">
        <v>199</v>
      </c>
      <c r="S18" s="3" t="s">
        <v>200</v>
      </c>
      <c r="T18" s="3" t="s">
        <v>201</v>
      </c>
      <c r="U18" s="3" t="s">
        <v>202</v>
      </c>
      <c r="V18" s="3" t="s">
        <v>203</v>
      </c>
      <c r="W18" s="3" t="s">
        <v>204</v>
      </c>
      <c r="X18" s="3" t="s">
        <v>205</v>
      </c>
      <c r="Y18" s="3" t="s">
        <v>206</v>
      </c>
      <c r="Z18" s="3" t="s">
        <v>207</v>
      </c>
      <c r="AA18" s="3" t="s">
        <v>208</v>
      </c>
      <c r="AB18" s="3" t="s">
        <v>209</v>
      </c>
      <c r="AC18" s="3" t="s">
        <v>210</v>
      </c>
      <c r="AD18" s="3" t="s">
        <v>211</v>
      </c>
      <c r="AE18" s="3" t="s">
        <v>212</v>
      </c>
      <c r="AF18" s="3" t="s">
        <v>213</v>
      </c>
      <c r="AG18" s="3" t="s">
        <v>214</v>
      </c>
      <c r="AH18" s="3" t="s">
        <v>215</v>
      </c>
      <c r="AI18" s="3" t="s">
        <v>216</v>
      </c>
      <c r="AJ18" s="3" t="s">
        <v>217</v>
      </c>
      <c r="AK18" s="3" t="s">
        <v>218</v>
      </c>
      <c r="AL18" s="3" t="s">
        <v>219</v>
      </c>
      <c r="AM18" t="e">
        <f t="shared" ref="AM18:AM55" si="0">AB18/K18</f>
        <v>#VALUE!</v>
      </c>
    </row>
    <row r="19" spans="1:39" x14ac:dyDescent="0.25">
      <c r="A19" s="3" t="s">
        <v>233</v>
      </c>
      <c r="B19" s="3">
        <v>58442504</v>
      </c>
      <c r="D19" s="3" t="s">
        <v>234</v>
      </c>
      <c r="E19" s="3" t="s">
        <v>235</v>
      </c>
      <c r="F19" s="3" t="s">
        <v>222</v>
      </c>
      <c r="G19" s="3" t="s">
        <v>223</v>
      </c>
      <c r="H19" s="3">
        <v>34</v>
      </c>
      <c r="J19" s="3">
        <v>21</v>
      </c>
      <c r="K19" s="3">
        <v>1086.7</v>
      </c>
      <c r="L19" s="3">
        <v>941.1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10</v>
      </c>
      <c r="V19" s="3">
        <v>16</v>
      </c>
      <c r="W19" s="3">
        <v>399</v>
      </c>
      <c r="X19" s="3" t="s">
        <v>231</v>
      </c>
      <c r="Y19" s="3">
        <v>2862</v>
      </c>
      <c r="Z19" s="3" t="s">
        <v>232</v>
      </c>
      <c r="AA19" s="3">
        <v>6663.6059999999998</v>
      </c>
      <c r="AB19" s="3">
        <v>4814.0810000000001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4814.0810000000001</v>
      </c>
      <c r="AI19" s="3">
        <v>0</v>
      </c>
      <c r="AJ19" s="3">
        <v>4774.2110000000002</v>
      </c>
      <c r="AK19" s="3">
        <v>0</v>
      </c>
      <c r="AL19" s="3">
        <v>6703.4759999999997</v>
      </c>
      <c r="AM19">
        <f t="shared" si="0"/>
        <v>4.43</v>
      </c>
    </row>
    <row r="20" spans="1:39" x14ac:dyDescent="0.25">
      <c r="A20" s="3" t="s">
        <v>182</v>
      </c>
      <c r="B20" s="3" t="s">
        <v>183</v>
      </c>
      <c r="C20" s="3" t="s">
        <v>184</v>
      </c>
      <c r="D20" s="3" t="s">
        <v>185</v>
      </c>
      <c r="E20" s="3" t="s">
        <v>186</v>
      </c>
      <c r="F20" s="3" t="s">
        <v>187</v>
      </c>
      <c r="G20" s="3" t="s">
        <v>188</v>
      </c>
      <c r="H20" s="3" t="s">
        <v>189</v>
      </c>
      <c r="I20" s="3" t="s">
        <v>190</v>
      </c>
      <c r="J20" s="3" t="s">
        <v>191</v>
      </c>
      <c r="K20" s="3" t="s">
        <v>192</v>
      </c>
      <c r="L20" s="3" t="s">
        <v>193</v>
      </c>
      <c r="M20" s="3" t="s">
        <v>194</v>
      </c>
      <c r="N20" s="3" t="s">
        <v>195</v>
      </c>
      <c r="O20" s="3" t="s">
        <v>196</v>
      </c>
      <c r="P20" s="3" t="s">
        <v>197</v>
      </c>
      <c r="Q20" s="3" t="s">
        <v>198</v>
      </c>
      <c r="R20" s="3" t="s">
        <v>199</v>
      </c>
      <c r="S20" s="3" t="s">
        <v>200</v>
      </c>
      <c r="T20" s="3" t="s">
        <v>201</v>
      </c>
      <c r="U20" s="3" t="s">
        <v>202</v>
      </c>
      <c r="V20" s="3" t="s">
        <v>203</v>
      </c>
      <c r="W20" s="3" t="s">
        <v>204</v>
      </c>
      <c r="X20" s="3" t="s">
        <v>205</v>
      </c>
      <c r="Y20" s="3" t="s">
        <v>206</v>
      </c>
      <c r="Z20" s="3" t="s">
        <v>207</v>
      </c>
      <c r="AA20" s="3" t="s">
        <v>208</v>
      </c>
      <c r="AB20" s="3" t="s">
        <v>209</v>
      </c>
      <c r="AC20" s="3" t="s">
        <v>210</v>
      </c>
      <c r="AD20" s="3" t="s">
        <v>211</v>
      </c>
      <c r="AE20" s="3" t="s">
        <v>212</v>
      </c>
      <c r="AF20" s="3" t="s">
        <v>213</v>
      </c>
      <c r="AG20" s="3" t="s">
        <v>214</v>
      </c>
      <c r="AH20" s="3" t="s">
        <v>215</v>
      </c>
      <c r="AI20" s="3" t="s">
        <v>216</v>
      </c>
      <c r="AJ20" s="3" t="s">
        <v>217</v>
      </c>
      <c r="AK20" s="3" t="s">
        <v>218</v>
      </c>
      <c r="AL20" s="3" t="s">
        <v>219</v>
      </c>
      <c r="AM20" t="e">
        <f t="shared" si="0"/>
        <v>#VALUE!</v>
      </c>
    </row>
    <row r="21" spans="1:39" x14ac:dyDescent="0.25">
      <c r="A21" s="3" t="s">
        <v>236</v>
      </c>
      <c r="B21" s="3">
        <v>58442504</v>
      </c>
      <c r="E21" s="3" t="s">
        <v>235</v>
      </c>
      <c r="F21" s="3" t="s">
        <v>222</v>
      </c>
      <c r="G21" s="3" t="s">
        <v>223</v>
      </c>
      <c r="H21" s="3">
        <v>34</v>
      </c>
      <c r="J21" s="3">
        <v>25</v>
      </c>
      <c r="K21" s="3">
        <v>1186.4000000000001</v>
      </c>
      <c r="L21" s="3">
        <v>941.1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11</v>
      </c>
      <c r="V21" s="3">
        <v>16</v>
      </c>
      <c r="W21" s="3">
        <v>399</v>
      </c>
      <c r="X21" s="3" t="s">
        <v>231</v>
      </c>
      <c r="Y21" s="3">
        <v>2862</v>
      </c>
      <c r="Z21" s="3" t="s">
        <v>232</v>
      </c>
      <c r="AA21" s="3">
        <v>6703.4759999999997</v>
      </c>
      <c r="AB21" s="3">
        <v>5255.7520000000004</v>
      </c>
      <c r="AC21" s="3">
        <v>0</v>
      </c>
      <c r="AD21" s="3">
        <v>0</v>
      </c>
      <c r="AE21" s="3">
        <v>0</v>
      </c>
      <c r="AF21" s="3">
        <v>0</v>
      </c>
      <c r="AG21" s="3">
        <v>1766.684</v>
      </c>
      <c r="AH21" s="3">
        <v>7022.4359999999997</v>
      </c>
      <c r="AI21" s="3">
        <v>0</v>
      </c>
      <c r="AJ21" s="3">
        <v>3856.7179999999998</v>
      </c>
      <c r="AK21" s="3">
        <v>0</v>
      </c>
      <c r="AL21" s="3">
        <v>9869.1939999999995</v>
      </c>
      <c r="AM21">
        <f t="shared" si="0"/>
        <v>4.43</v>
      </c>
    </row>
    <row r="22" spans="1:39" x14ac:dyDescent="0.25">
      <c r="A22" s="3" t="s">
        <v>182</v>
      </c>
      <c r="B22" s="3" t="s">
        <v>183</v>
      </c>
      <c r="C22" s="3" t="s">
        <v>184</v>
      </c>
      <c r="D22" s="3" t="s">
        <v>185</v>
      </c>
      <c r="E22" s="3" t="s">
        <v>186</v>
      </c>
      <c r="F22" s="3" t="s">
        <v>187</v>
      </c>
      <c r="G22" s="3" t="s">
        <v>188</v>
      </c>
      <c r="H22" s="3" t="s">
        <v>189</v>
      </c>
      <c r="I22" s="3" t="s">
        <v>190</v>
      </c>
      <c r="J22" s="3" t="s">
        <v>191</v>
      </c>
      <c r="K22" s="3" t="s">
        <v>192</v>
      </c>
      <c r="L22" s="3" t="s">
        <v>193</v>
      </c>
      <c r="M22" s="3" t="s">
        <v>194</v>
      </c>
      <c r="N22" s="3" t="s">
        <v>195</v>
      </c>
      <c r="O22" s="3" t="s">
        <v>196</v>
      </c>
      <c r="P22" s="3" t="s">
        <v>197</v>
      </c>
      <c r="Q22" s="3" t="s">
        <v>198</v>
      </c>
      <c r="R22" s="3" t="s">
        <v>199</v>
      </c>
      <c r="S22" s="3" t="s">
        <v>200</v>
      </c>
      <c r="T22" s="3" t="s">
        <v>201</v>
      </c>
      <c r="U22" s="3" t="s">
        <v>202</v>
      </c>
      <c r="V22" s="3" t="s">
        <v>203</v>
      </c>
      <c r="W22" s="3" t="s">
        <v>204</v>
      </c>
      <c r="X22" s="3" t="s">
        <v>205</v>
      </c>
      <c r="Y22" s="3" t="s">
        <v>206</v>
      </c>
      <c r="Z22" s="3" t="s">
        <v>207</v>
      </c>
      <c r="AA22" s="3" t="s">
        <v>208</v>
      </c>
      <c r="AB22" s="3" t="s">
        <v>209</v>
      </c>
      <c r="AC22" s="3" t="s">
        <v>210</v>
      </c>
      <c r="AD22" s="3" t="s">
        <v>211</v>
      </c>
      <c r="AE22" s="3" t="s">
        <v>212</v>
      </c>
      <c r="AF22" s="3" t="s">
        <v>213</v>
      </c>
      <c r="AG22" s="3" t="s">
        <v>214</v>
      </c>
      <c r="AH22" s="3" t="s">
        <v>215</v>
      </c>
      <c r="AI22" s="3" t="s">
        <v>216</v>
      </c>
      <c r="AJ22" s="3" t="s">
        <v>217</v>
      </c>
      <c r="AK22" s="3" t="s">
        <v>218</v>
      </c>
      <c r="AL22" s="3" t="s">
        <v>219</v>
      </c>
      <c r="AM22" t="e">
        <f t="shared" si="0"/>
        <v>#VALUE!</v>
      </c>
    </row>
    <row r="23" spans="1:39" x14ac:dyDescent="0.25">
      <c r="A23" s="3" t="s">
        <v>237</v>
      </c>
      <c r="B23" s="3">
        <v>58442504</v>
      </c>
      <c r="E23" s="3" t="s">
        <v>235</v>
      </c>
      <c r="F23" s="3" t="s">
        <v>222</v>
      </c>
      <c r="G23" s="3" t="s">
        <v>223</v>
      </c>
      <c r="H23" s="3">
        <v>34</v>
      </c>
      <c r="J23" s="3">
        <v>25</v>
      </c>
      <c r="K23" s="3">
        <v>1186.4000000000001</v>
      </c>
      <c r="L23" s="3">
        <v>941.1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11</v>
      </c>
      <c r="V23" s="3">
        <v>16</v>
      </c>
      <c r="W23" s="3">
        <v>399</v>
      </c>
      <c r="X23" s="3" t="s">
        <v>231</v>
      </c>
      <c r="Y23" s="3">
        <v>2862</v>
      </c>
      <c r="Z23" s="3" t="s">
        <v>232</v>
      </c>
      <c r="AA23" s="3">
        <v>9869.1939999999995</v>
      </c>
      <c r="AB23" s="3">
        <v>5255.7520000000004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5255.7520000000004</v>
      </c>
      <c r="AI23" s="3">
        <v>0</v>
      </c>
      <c r="AJ23" s="3">
        <v>8671.7834000000003</v>
      </c>
      <c r="AK23" s="3">
        <v>0</v>
      </c>
      <c r="AL23" s="3">
        <v>6453.1625999999997</v>
      </c>
      <c r="AM23">
        <f t="shared" si="0"/>
        <v>4.43</v>
      </c>
    </row>
    <row r="24" spans="1:39" x14ac:dyDescent="0.25">
      <c r="A24" s="3" t="s">
        <v>182</v>
      </c>
      <c r="B24" s="3" t="s">
        <v>183</v>
      </c>
      <c r="C24" s="3" t="s">
        <v>184</v>
      </c>
      <c r="D24" s="3" t="s">
        <v>185</v>
      </c>
      <c r="E24" s="3" t="s">
        <v>186</v>
      </c>
      <c r="F24" s="3" t="s">
        <v>187</v>
      </c>
      <c r="G24" s="3" t="s">
        <v>188</v>
      </c>
      <c r="H24" s="3" t="s">
        <v>189</v>
      </c>
      <c r="I24" s="3" t="s">
        <v>190</v>
      </c>
      <c r="J24" s="3" t="s">
        <v>191</v>
      </c>
      <c r="K24" s="3" t="s">
        <v>192</v>
      </c>
      <c r="L24" s="3" t="s">
        <v>193</v>
      </c>
      <c r="M24" s="3" t="s">
        <v>194</v>
      </c>
      <c r="N24" s="3" t="s">
        <v>195</v>
      </c>
      <c r="O24" s="3" t="s">
        <v>196</v>
      </c>
      <c r="P24" s="3" t="s">
        <v>197</v>
      </c>
      <c r="Q24" s="3" t="s">
        <v>198</v>
      </c>
      <c r="R24" s="3" t="s">
        <v>199</v>
      </c>
      <c r="S24" s="3" t="s">
        <v>200</v>
      </c>
      <c r="T24" s="3" t="s">
        <v>201</v>
      </c>
      <c r="U24" s="3" t="s">
        <v>202</v>
      </c>
      <c r="V24" s="3" t="s">
        <v>203</v>
      </c>
      <c r="W24" s="3" t="s">
        <v>204</v>
      </c>
      <c r="X24" s="3" t="s">
        <v>205</v>
      </c>
      <c r="Y24" s="3" t="s">
        <v>206</v>
      </c>
      <c r="Z24" s="3" t="s">
        <v>207</v>
      </c>
      <c r="AA24" s="3" t="s">
        <v>208</v>
      </c>
      <c r="AB24" s="3" t="s">
        <v>209</v>
      </c>
      <c r="AC24" s="3" t="s">
        <v>210</v>
      </c>
      <c r="AD24" s="3" t="s">
        <v>211</v>
      </c>
      <c r="AE24" s="3" t="s">
        <v>212</v>
      </c>
      <c r="AF24" s="3" t="s">
        <v>213</v>
      </c>
      <c r="AG24" s="3" t="s">
        <v>214</v>
      </c>
      <c r="AH24" s="3" t="s">
        <v>215</v>
      </c>
      <c r="AI24" s="3" t="s">
        <v>216</v>
      </c>
      <c r="AJ24" s="3" t="s">
        <v>217</v>
      </c>
      <c r="AK24" s="3" t="s">
        <v>218</v>
      </c>
      <c r="AL24" s="3" t="s">
        <v>219</v>
      </c>
      <c r="AM24" t="e">
        <f t="shared" si="0"/>
        <v>#VALUE!</v>
      </c>
    </row>
    <row r="25" spans="1:39" x14ac:dyDescent="0.25">
      <c r="A25" s="3" t="s">
        <v>238</v>
      </c>
      <c r="B25" s="3">
        <v>58442504</v>
      </c>
      <c r="E25" s="3" t="s">
        <v>235</v>
      </c>
      <c r="F25" s="3" t="s">
        <v>222</v>
      </c>
      <c r="G25" s="3" t="s">
        <v>223</v>
      </c>
      <c r="H25" s="3">
        <v>34</v>
      </c>
      <c r="J25" s="3">
        <v>25</v>
      </c>
      <c r="K25" s="3">
        <v>1186.4000000000001</v>
      </c>
      <c r="L25" s="3">
        <v>941.1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11</v>
      </c>
      <c r="V25" s="3">
        <v>16</v>
      </c>
      <c r="W25" s="3">
        <v>399</v>
      </c>
      <c r="X25" s="3" t="s">
        <v>231</v>
      </c>
      <c r="Y25" s="3">
        <v>2862</v>
      </c>
      <c r="Z25" s="3" t="s">
        <v>232</v>
      </c>
      <c r="AA25" s="3">
        <v>6453.1625999999997</v>
      </c>
      <c r="AB25" s="3">
        <v>5255.7520000000004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5255.7520000000004</v>
      </c>
      <c r="AI25" s="3">
        <v>0</v>
      </c>
      <c r="AJ25" s="3">
        <v>5467.0446000000002</v>
      </c>
      <c r="AK25" s="3">
        <v>0</v>
      </c>
      <c r="AL25" s="3">
        <v>6241.87</v>
      </c>
      <c r="AM25">
        <f t="shared" si="0"/>
        <v>4.43</v>
      </c>
    </row>
    <row r="26" spans="1:39" x14ac:dyDescent="0.25">
      <c r="A26" s="3" t="s">
        <v>182</v>
      </c>
      <c r="B26" s="3" t="s">
        <v>183</v>
      </c>
      <c r="C26" s="3" t="s">
        <v>184</v>
      </c>
      <c r="D26" s="3" t="s">
        <v>185</v>
      </c>
      <c r="E26" s="3" t="s">
        <v>186</v>
      </c>
      <c r="F26" s="3" t="s">
        <v>187</v>
      </c>
      <c r="G26" s="3" t="s">
        <v>188</v>
      </c>
      <c r="H26" s="3" t="s">
        <v>189</v>
      </c>
      <c r="I26" s="3" t="s">
        <v>190</v>
      </c>
      <c r="J26" s="3" t="s">
        <v>191</v>
      </c>
      <c r="K26" s="3" t="s">
        <v>192</v>
      </c>
      <c r="L26" s="3" t="s">
        <v>193</v>
      </c>
      <c r="M26" s="3" t="s">
        <v>194</v>
      </c>
      <c r="N26" s="3" t="s">
        <v>195</v>
      </c>
      <c r="O26" s="3" t="s">
        <v>196</v>
      </c>
      <c r="P26" s="3" t="s">
        <v>197</v>
      </c>
      <c r="Q26" s="3" t="s">
        <v>198</v>
      </c>
      <c r="R26" s="3" t="s">
        <v>199</v>
      </c>
      <c r="S26" s="3" t="s">
        <v>200</v>
      </c>
      <c r="T26" s="3" t="s">
        <v>201</v>
      </c>
      <c r="U26" s="3" t="s">
        <v>202</v>
      </c>
      <c r="V26" s="3" t="s">
        <v>203</v>
      </c>
      <c r="W26" s="3" t="s">
        <v>204</v>
      </c>
      <c r="X26" s="3" t="s">
        <v>205</v>
      </c>
      <c r="Y26" s="3" t="s">
        <v>206</v>
      </c>
      <c r="Z26" s="3" t="s">
        <v>207</v>
      </c>
      <c r="AA26" s="3" t="s">
        <v>208</v>
      </c>
      <c r="AB26" s="3" t="s">
        <v>209</v>
      </c>
      <c r="AC26" s="3" t="s">
        <v>210</v>
      </c>
      <c r="AD26" s="3" t="s">
        <v>211</v>
      </c>
      <c r="AE26" s="3" t="s">
        <v>212</v>
      </c>
      <c r="AF26" s="3" t="s">
        <v>213</v>
      </c>
      <c r="AG26" s="3" t="s">
        <v>214</v>
      </c>
      <c r="AH26" s="3" t="s">
        <v>215</v>
      </c>
      <c r="AI26" s="3" t="s">
        <v>216</v>
      </c>
      <c r="AJ26" s="3" t="s">
        <v>217</v>
      </c>
      <c r="AK26" s="3" t="s">
        <v>218</v>
      </c>
      <c r="AL26" s="3" t="s">
        <v>219</v>
      </c>
      <c r="AM26" t="e">
        <f t="shared" si="0"/>
        <v>#VALUE!</v>
      </c>
    </row>
    <row r="27" spans="1:39" x14ac:dyDescent="0.25">
      <c r="A27" s="3" t="s">
        <v>239</v>
      </c>
      <c r="B27" s="3">
        <v>58442504</v>
      </c>
      <c r="E27" s="3" t="s">
        <v>235</v>
      </c>
      <c r="F27" s="3" t="s">
        <v>222</v>
      </c>
      <c r="G27" s="3" t="s">
        <v>223</v>
      </c>
      <c r="H27" s="3">
        <v>34</v>
      </c>
      <c r="J27" s="3">
        <v>22</v>
      </c>
      <c r="K27" s="3">
        <v>1186.4000000000001</v>
      </c>
      <c r="L27" s="3">
        <v>941.1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11</v>
      </c>
      <c r="V27" s="3">
        <v>16</v>
      </c>
      <c r="W27" s="3">
        <v>399</v>
      </c>
      <c r="X27" s="3" t="s">
        <v>231</v>
      </c>
      <c r="Y27" s="3">
        <v>2862</v>
      </c>
      <c r="Z27" s="3" t="s">
        <v>232</v>
      </c>
      <c r="AA27" s="3">
        <v>6241.87</v>
      </c>
      <c r="AB27" s="3">
        <v>5255.7520000000004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5255.7520000000004</v>
      </c>
      <c r="AI27" s="3">
        <v>0</v>
      </c>
      <c r="AJ27" s="3">
        <v>4031.8928000000001</v>
      </c>
      <c r="AK27" s="3">
        <v>0</v>
      </c>
      <c r="AL27" s="3">
        <v>7465.7291999999998</v>
      </c>
      <c r="AM27">
        <f t="shared" si="0"/>
        <v>4.43</v>
      </c>
    </row>
    <row r="28" spans="1:39" x14ac:dyDescent="0.25">
      <c r="A28" s="3" t="s">
        <v>182</v>
      </c>
      <c r="B28" s="3" t="s">
        <v>183</v>
      </c>
      <c r="C28" s="3" t="s">
        <v>184</v>
      </c>
      <c r="D28" s="3" t="s">
        <v>185</v>
      </c>
      <c r="E28" s="3" t="s">
        <v>186</v>
      </c>
      <c r="F28" s="3" t="s">
        <v>187</v>
      </c>
      <c r="G28" s="3" t="s">
        <v>188</v>
      </c>
      <c r="H28" s="3" t="s">
        <v>189</v>
      </c>
      <c r="I28" s="3" t="s">
        <v>190</v>
      </c>
      <c r="J28" s="3" t="s">
        <v>191</v>
      </c>
      <c r="K28" s="3" t="s">
        <v>192</v>
      </c>
      <c r="L28" s="3" t="s">
        <v>193</v>
      </c>
      <c r="M28" s="3" t="s">
        <v>194</v>
      </c>
      <c r="N28" s="3" t="s">
        <v>195</v>
      </c>
      <c r="O28" s="3" t="s">
        <v>196</v>
      </c>
      <c r="P28" s="3" t="s">
        <v>197</v>
      </c>
      <c r="Q28" s="3" t="s">
        <v>198</v>
      </c>
      <c r="R28" s="3" t="s">
        <v>199</v>
      </c>
      <c r="S28" s="3" t="s">
        <v>200</v>
      </c>
      <c r="T28" s="3" t="s">
        <v>201</v>
      </c>
      <c r="U28" s="3" t="s">
        <v>202</v>
      </c>
      <c r="V28" s="3" t="s">
        <v>203</v>
      </c>
      <c r="W28" s="3" t="s">
        <v>204</v>
      </c>
      <c r="X28" s="3" t="s">
        <v>205</v>
      </c>
      <c r="Y28" s="3" t="s">
        <v>206</v>
      </c>
      <c r="Z28" s="3" t="s">
        <v>207</v>
      </c>
      <c r="AA28" s="3" t="s">
        <v>208</v>
      </c>
      <c r="AB28" s="3" t="s">
        <v>209</v>
      </c>
      <c r="AC28" s="3" t="s">
        <v>210</v>
      </c>
      <c r="AD28" s="3" t="s">
        <v>211</v>
      </c>
      <c r="AE28" s="3" t="s">
        <v>212</v>
      </c>
      <c r="AF28" s="3" t="s">
        <v>213</v>
      </c>
      <c r="AG28" s="3" t="s">
        <v>214</v>
      </c>
      <c r="AH28" s="3" t="s">
        <v>215</v>
      </c>
      <c r="AI28" s="3" t="s">
        <v>216</v>
      </c>
      <c r="AJ28" s="3" t="s">
        <v>217</v>
      </c>
      <c r="AK28" s="3" t="s">
        <v>218</v>
      </c>
      <c r="AL28" s="3" t="s">
        <v>219</v>
      </c>
      <c r="AM28" t="e">
        <f t="shared" si="0"/>
        <v>#VALUE!</v>
      </c>
    </row>
    <row r="29" spans="1:39" x14ac:dyDescent="0.25">
      <c r="A29" s="3" t="s">
        <v>240</v>
      </c>
      <c r="B29" s="3">
        <v>58442504</v>
      </c>
      <c r="E29" s="3" t="s">
        <v>235</v>
      </c>
      <c r="F29" s="3" t="s">
        <v>222</v>
      </c>
      <c r="G29" s="3" t="s">
        <v>223</v>
      </c>
      <c r="H29" s="3">
        <v>34</v>
      </c>
      <c r="J29" s="3">
        <v>22</v>
      </c>
      <c r="K29" s="3">
        <v>1186.4000000000001</v>
      </c>
      <c r="L29" s="3">
        <v>941.1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11</v>
      </c>
      <c r="V29" s="3">
        <v>16</v>
      </c>
      <c r="W29" s="3">
        <v>399</v>
      </c>
      <c r="X29" s="3" t="s">
        <v>231</v>
      </c>
      <c r="Y29" s="3">
        <v>2862</v>
      </c>
      <c r="Z29" s="3" t="s">
        <v>232</v>
      </c>
      <c r="AA29" s="3">
        <v>7465.7291999999998</v>
      </c>
      <c r="AB29" s="3">
        <v>5255.7520000000004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5255.7520000000004</v>
      </c>
      <c r="AI29" s="3">
        <v>0</v>
      </c>
      <c r="AJ29" s="3">
        <v>4389.0429999999997</v>
      </c>
      <c r="AK29" s="3">
        <v>0</v>
      </c>
      <c r="AL29" s="3">
        <v>8332.4382000000005</v>
      </c>
      <c r="AM29">
        <f t="shared" si="0"/>
        <v>4.43</v>
      </c>
    </row>
    <row r="30" spans="1:39" x14ac:dyDescent="0.25">
      <c r="A30" s="3" t="s">
        <v>182</v>
      </c>
      <c r="B30" s="3" t="s">
        <v>183</v>
      </c>
      <c r="C30" s="3" t="s">
        <v>184</v>
      </c>
      <c r="D30" s="3" t="s">
        <v>185</v>
      </c>
      <c r="E30" s="3" t="s">
        <v>186</v>
      </c>
      <c r="F30" s="3" t="s">
        <v>187</v>
      </c>
      <c r="G30" s="3" t="s">
        <v>188</v>
      </c>
      <c r="H30" s="3" t="s">
        <v>189</v>
      </c>
      <c r="I30" s="3" t="s">
        <v>190</v>
      </c>
      <c r="J30" s="3" t="s">
        <v>191</v>
      </c>
      <c r="K30" s="3" t="s">
        <v>192</v>
      </c>
      <c r="L30" s="3" t="s">
        <v>193</v>
      </c>
      <c r="M30" s="3" t="s">
        <v>194</v>
      </c>
      <c r="N30" s="3" t="s">
        <v>195</v>
      </c>
      <c r="O30" s="3" t="s">
        <v>196</v>
      </c>
      <c r="P30" s="3" t="s">
        <v>197</v>
      </c>
      <c r="Q30" s="3" t="s">
        <v>198</v>
      </c>
      <c r="R30" s="3" t="s">
        <v>199</v>
      </c>
      <c r="S30" s="3" t="s">
        <v>200</v>
      </c>
      <c r="T30" s="3" t="s">
        <v>201</v>
      </c>
      <c r="U30" s="3" t="s">
        <v>202</v>
      </c>
      <c r="V30" s="3" t="s">
        <v>203</v>
      </c>
      <c r="W30" s="3" t="s">
        <v>204</v>
      </c>
      <c r="X30" s="3" t="s">
        <v>205</v>
      </c>
      <c r="Y30" s="3" t="s">
        <v>206</v>
      </c>
      <c r="Z30" s="3" t="s">
        <v>207</v>
      </c>
      <c r="AA30" s="3" t="s">
        <v>208</v>
      </c>
      <c r="AB30" s="3" t="s">
        <v>209</v>
      </c>
      <c r="AC30" s="3" t="s">
        <v>210</v>
      </c>
      <c r="AD30" s="3" t="s">
        <v>211</v>
      </c>
      <c r="AE30" s="3" t="s">
        <v>212</v>
      </c>
      <c r="AF30" s="3" t="s">
        <v>213</v>
      </c>
      <c r="AG30" s="3" t="s">
        <v>214</v>
      </c>
      <c r="AH30" s="3" t="s">
        <v>215</v>
      </c>
      <c r="AI30" s="3" t="s">
        <v>216</v>
      </c>
      <c r="AJ30" s="3" t="s">
        <v>217</v>
      </c>
      <c r="AK30" s="3" t="s">
        <v>218</v>
      </c>
      <c r="AL30" s="3" t="s">
        <v>219</v>
      </c>
      <c r="AM30" t="e">
        <f t="shared" si="0"/>
        <v>#VALUE!</v>
      </c>
    </row>
    <row r="31" spans="1:39" x14ac:dyDescent="0.25">
      <c r="A31" s="3" t="s">
        <v>241</v>
      </c>
      <c r="B31" s="3">
        <v>58442504</v>
      </c>
      <c r="E31" s="3" t="s">
        <v>235</v>
      </c>
      <c r="F31" s="3" t="s">
        <v>222</v>
      </c>
      <c r="G31" s="3" t="s">
        <v>223</v>
      </c>
      <c r="H31" s="3">
        <v>34</v>
      </c>
      <c r="J31" s="3">
        <v>22</v>
      </c>
      <c r="K31" s="3">
        <v>1186.4000000000001</v>
      </c>
      <c r="L31" s="3">
        <v>941.1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11</v>
      </c>
      <c r="V31" s="3">
        <v>16</v>
      </c>
      <c r="W31" s="3">
        <v>399</v>
      </c>
      <c r="X31" s="3" t="s">
        <v>231</v>
      </c>
      <c r="Y31" s="3">
        <v>2862</v>
      </c>
      <c r="Z31" s="3" t="s">
        <v>232</v>
      </c>
      <c r="AA31" s="3">
        <v>8332.4382000000005</v>
      </c>
      <c r="AB31" s="3">
        <v>5255.7520000000004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5255.7520000000004</v>
      </c>
      <c r="AI31" s="3">
        <v>0</v>
      </c>
      <c r="AJ31" s="3">
        <v>7738.4093000000003</v>
      </c>
      <c r="AK31" s="3">
        <v>0</v>
      </c>
      <c r="AL31" s="3">
        <v>5849.7808999999997</v>
      </c>
      <c r="AM31">
        <f t="shared" si="0"/>
        <v>4.43</v>
      </c>
    </row>
    <row r="32" spans="1:39" x14ac:dyDescent="0.25">
      <c r="A32" s="3" t="s">
        <v>182</v>
      </c>
      <c r="B32" s="3" t="s">
        <v>183</v>
      </c>
      <c r="C32" s="3" t="s">
        <v>184</v>
      </c>
      <c r="D32" s="3" t="s">
        <v>185</v>
      </c>
      <c r="E32" s="3" t="s">
        <v>186</v>
      </c>
      <c r="F32" s="3" t="s">
        <v>187</v>
      </c>
      <c r="G32" s="3" t="s">
        <v>188</v>
      </c>
      <c r="H32" s="3" t="s">
        <v>189</v>
      </c>
      <c r="I32" s="3" t="s">
        <v>190</v>
      </c>
      <c r="J32" s="3" t="s">
        <v>191</v>
      </c>
      <c r="K32" s="3" t="s">
        <v>192</v>
      </c>
      <c r="L32" s="3" t="s">
        <v>193</v>
      </c>
      <c r="M32" s="3" t="s">
        <v>194</v>
      </c>
      <c r="N32" s="3" t="s">
        <v>195</v>
      </c>
      <c r="O32" s="3" t="s">
        <v>196</v>
      </c>
      <c r="P32" s="3" t="s">
        <v>197</v>
      </c>
      <c r="Q32" s="3" t="s">
        <v>198</v>
      </c>
      <c r="R32" s="3" t="s">
        <v>199</v>
      </c>
      <c r="S32" s="3" t="s">
        <v>200</v>
      </c>
      <c r="T32" s="3" t="s">
        <v>201</v>
      </c>
      <c r="U32" s="3" t="s">
        <v>202</v>
      </c>
      <c r="V32" s="3" t="s">
        <v>203</v>
      </c>
      <c r="W32" s="3" t="s">
        <v>204</v>
      </c>
      <c r="X32" s="3" t="s">
        <v>205</v>
      </c>
      <c r="Y32" s="3" t="s">
        <v>206</v>
      </c>
      <c r="Z32" s="3" t="s">
        <v>207</v>
      </c>
      <c r="AA32" s="3" t="s">
        <v>208</v>
      </c>
      <c r="AB32" s="3" t="s">
        <v>209</v>
      </c>
      <c r="AC32" s="3" t="s">
        <v>210</v>
      </c>
      <c r="AD32" s="3" t="s">
        <v>211</v>
      </c>
      <c r="AE32" s="3" t="s">
        <v>212</v>
      </c>
      <c r="AF32" s="3" t="s">
        <v>213</v>
      </c>
      <c r="AG32" s="3" t="s">
        <v>214</v>
      </c>
      <c r="AH32" s="3" t="s">
        <v>215</v>
      </c>
      <c r="AI32" s="3" t="s">
        <v>216</v>
      </c>
      <c r="AJ32" s="3" t="s">
        <v>217</v>
      </c>
      <c r="AK32" s="3" t="s">
        <v>218</v>
      </c>
      <c r="AL32" s="3" t="s">
        <v>219</v>
      </c>
      <c r="AM32" t="e">
        <f t="shared" si="0"/>
        <v>#VALUE!</v>
      </c>
    </row>
    <row r="33" spans="1:40" x14ac:dyDescent="0.25">
      <c r="A33" s="3" t="s">
        <v>242</v>
      </c>
      <c r="B33" s="3">
        <v>58442504</v>
      </c>
      <c r="E33" s="3" t="s">
        <v>235</v>
      </c>
      <c r="F33" s="3" t="s">
        <v>222</v>
      </c>
      <c r="G33" s="3" t="s">
        <v>223</v>
      </c>
      <c r="H33" s="3">
        <v>34</v>
      </c>
      <c r="J33" s="3">
        <v>22</v>
      </c>
      <c r="K33" s="3">
        <v>1186.4000000000001</v>
      </c>
      <c r="L33" s="3">
        <v>941.1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11</v>
      </c>
      <c r="V33" s="3">
        <v>16</v>
      </c>
      <c r="W33" s="3">
        <v>399</v>
      </c>
      <c r="X33" s="3" t="s">
        <v>231</v>
      </c>
      <c r="Y33" s="3">
        <v>2862</v>
      </c>
      <c r="Z33" s="3" t="s">
        <v>232</v>
      </c>
      <c r="AA33" s="3">
        <v>5849.7808999999997</v>
      </c>
      <c r="AB33" s="3">
        <v>5255.7520000000004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5255.7520000000004</v>
      </c>
      <c r="AI33" s="3">
        <v>0</v>
      </c>
      <c r="AJ33" s="3">
        <v>3811.5720000000001</v>
      </c>
      <c r="AK33" s="3">
        <v>0</v>
      </c>
      <c r="AL33" s="3">
        <v>7293.9609</v>
      </c>
      <c r="AM33">
        <f t="shared" si="0"/>
        <v>4.43</v>
      </c>
    </row>
    <row r="34" spans="1:40" x14ac:dyDescent="0.25">
      <c r="A34" s="3" t="s">
        <v>182</v>
      </c>
      <c r="B34" s="3" t="s">
        <v>183</v>
      </c>
      <c r="C34" s="3" t="s">
        <v>184</v>
      </c>
      <c r="D34" s="3" t="s">
        <v>185</v>
      </c>
      <c r="E34" s="3" t="s">
        <v>186</v>
      </c>
      <c r="F34" s="3" t="s">
        <v>187</v>
      </c>
      <c r="G34" s="3" t="s">
        <v>188</v>
      </c>
      <c r="H34" s="3" t="s">
        <v>189</v>
      </c>
      <c r="I34" s="3" t="s">
        <v>190</v>
      </c>
      <c r="J34" s="3" t="s">
        <v>191</v>
      </c>
      <c r="K34" s="3" t="s">
        <v>192</v>
      </c>
      <c r="L34" s="3" t="s">
        <v>193</v>
      </c>
      <c r="M34" s="3" t="s">
        <v>194</v>
      </c>
      <c r="N34" s="3" t="s">
        <v>195</v>
      </c>
      <c r="O34" s="3" t="s">
        <v>196</v>
      </c>
      <c r="P34" s="3" t="s">
        <v>197</v>
      </c>
      <c r="Q34" s="3" t="s">
        <v>198</v>
      </c>
      <c r="R34" s="3" t="s">
        <v>199</v>
      </c>
      <c r="S34" s="3" t="s">
        <v>200</v>
      </c>
      <c r="T34" s="3" t="s">
        <v>201</v>
      </c>
      <c r="U34" s="3" t="s">
        <v>202</v>
      </c>
      <c r="V34" s="3" t="s">
        <v>203</v>
      </c>
      <c r="W34" s="3" t="s">
        <v>204</v>
      </c>
      <c r="X34" s="3" t="s">
        <v>205</v>
      </c>
      <c r="Y34" s="3" t="s">
        <v>206</v>
      </c>
      <c r="Z34" s="3" t="s">
        <v>207</v>
      </c>
      <c r="AA34" s="3" t="s">
        <v>208</v>
      </c>
      <c r="AB34" s="3" t="s">
        <v>209</v>
      </c>
      <c r="AC34" s="3" t="s">
        <v>210</v>
      </c>
      <c r="AD34" s="3" t="s">
        <v>211</v>
      </c>
      <c r="AE34" s="3" t="s">
        <v>212</v>
      </c>
      <c r="AF34" s="3" t="s">
        <v>213</v>
      </c>
      <c r="AG34" s="3" t="s">
        <v>214</v>
      </c>
      <c r="AH34" s="3" t="s">
        <v>215</v>
      </c>
      <c r="AI34" s="3" t="s">
        <v>216</v>
      </c>
      <c r="AJ34" s="3" t="s">
        <v>217</v>
      </c>
      <c r="AK34" s="3" t="s">
        <v>218</v>
      </c>
      <c r="AL34" s="3" t="s">
        <v>219</v>
      </c>
      <c r="AM34" t="e">
        <f t="shared" si="0"/>
        <v>#VALUE!</v>
      </c>
    </row>
    <row r="35" spans="1:40" x14ac:dyDescent="0.25">
      <c r="A35" s="3" t="s">
        <v>243</v>
      </c>
      <c r="B35" s="3">
        <v>58442504</v>
      </c>
      <c r="E35" s="3" t="s">
        <v>235</v>
      </c>
      <c r="F35" s="3" t="s">
        <v>222</v>
      </c>
      <c r="G35" s="3" t="s">
        <v>223</v>
      </c>
      <c r="H35" s="3">
        <v>34</v>
      </c>
      <c r="J35" s="3">
        <v>23</v>
      </c>
      <c r="K35" s="3">
        <v>1186.4000000000001</v>
      </c>
      <c r="L35" s="3">
        <v>941.1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11</v>
      </c>
      <c r="V35" s="3">
        <v>16</v>
      </c>
      <c r="W35" s="3">
        <v>399</v>
      </c>
      <c r="X35" s="3" t="s">
        <v>231</v>
      </c>
      <c r="Y35" s="3">
        <v>2862</v>
      </c>
      <c r="Z35" s="3" t="s">
        <v>232</v>
      </c>
      <c r="AA35" s="3">
        <v>7293.9609</v>
      </c>
      <c r="AB35" s="3">
        <v>5255.7520000000004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5255.7520000000004</v>
      </c>
      <c r="AI35" s="3">
        <v>0</v>
      </c>
      <c r="AJ35" s="3">
        <v>6608.6207999999997</v>
      </c>
      <c r="AK35" s="3">
        <v>0</v>
      </c>
      <c r="AL35" s="3">
        <v>5941.0920999999998</v>
      </c>
      <c r="AM35">
        <f t="shared" si="0"/>
        <v>4.43</v>
      </c>
    </row>
    <row r="36" spans="1:40" x14ac:dyDescent="0.25">
      <c r="A36" s="3" t="s">
        <v>182</v>
      </c>
      <c r="B36" s="3" t="s">
        <v>183</v>
      </c>
      <c r="C36" s="3" t="s">
        <v>184</v>
      </c>
      <c r="D36" s="3" t="s">
        <v>185</v>
      </c>
      <c r="E36" s="3" t="s">
        <v>186</v>
      </c>
      <c r="F36" s="3" t="s">
        <v>187</v>
      </c>
      <c r="G36" s="3" t="s">
        <v>188</v>
      </c>
      <c r="H36" s="3" t="s">
        <v>189</v>
      </c>
      <c r="I36" s="3" t="s">
        <v>190</v>
      </c>
      <c r="J36" s="3" t="s">
        <v>191</v>
      </c>
      <c r="K36" s="3" t="s">
        <v>192</v>
      </c>
      <c r="L36" s="3" t="s">
        <v>193</v>
      </c>
      <c r="M36" s="3" t="s">
        <v>194</v>
      </c>
      <c r="N36" s="3" t="s">
        <v>195</v>
      </c>
      <c r="O36" s="3" t="s">
        <v>196</v>
      </c>
      <c r="P36" s="3" t="s">
        <v>197</v>
      </c>
      <c r="Q36" s="3" t="s">
        <v>198</v>
      </c>
      <c r="R36" s="3" t="s">
        <v>199</v>
      </c>
      <c r="S36" s="3" t="s">
        <v>200</v>
      </c>
      <c r="T36" s="3" t="s">
        <v>201</v>
      </c>
      <c r="U36" s="3" t="s">
        <v>202</v>
      </c>
      <c r="V36" s="3" t="s">
        <v>203</v>
      </c>
      <c r="W36" s="3" t="s">
        <v>204</v>
      </c>
      <c r="X36" s="3" t="s">
        <v>205</v>
      </c>
      <c r="Y36" s="3" t="s">
        <v>206</v>
      </c>
      <c r="Z36" s="3" t="s">
        <v>207</v>
      </c>
      <c r="AA36" s="3" t="s">
        <v>208</v>
      </c>
      <c r="AB36" s="3" t="s">
        <v>209</v>
      </c>
      <c r="AC36" s="3" t="s">
        <v>210</v>
      </c>
      <c r="AD36" s="3" t="s">
        <v>211</v>
      </c>
      <c r="AE36" s="3" t="s">
        <v>212</v>
      </c>
      <c r="AF36" s="3" t="s">
        <v>213</v>
      </c>
      <c r="AG36" s="3" t="s">
        <v>214</v>
      </c>
      <c r="AH36" s="3" t="s">
        <v>215</v>
      </c>
      <c r="AI36" s="3" t="s">
        <v>216</v>
      </c>
      <c r="AJ36" s="3" t="s">
        <v>217</v>
      </c>
      <c r="AK36" s="3" t="s">
        <v>218</v>
      </c>
      <c r="AL36" s="3" t="s">
        <v>219</v>
      </c>
      <c r="AM36" t="e">
        <f t="shared" si="0"/>
        <v>#VALUE!</v>
      </c>
    </row>
    <row r="37" spans="1:40" x14ac:dyDescent="0.25">
      <c r="A37" s="3" t="s">
        <v>244</v>
      </c>
      <c r="B37" s="3">
        <v>58442504</v>
      </c>
      <c r="E37" s="3" t="s">
        <v>235</v>
      </c>
      <c r="F37" s="3" t="s">
        <v>222</v>
      </c>
      <c r="G37" s="3" t="s">
        <v>223</v>
      </c>
      <c r="H37" s="3">
        <v>34</v>
      </c>
      <c r="J37" s="3">
        <v>23</v>
      </c>
      <c r="K37" s="3">
        <v>1186.4000000000001</v>
      </c>
      <c r="L37" s="3">
        <v>941.1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11</v>
      </c>
      <c r="V37" s="3">
        <v>16</v>
      </c>
      <c r="W37" s="3">
        <v>399</v>
      </c>
      <c r="X37" s="3" t="s">
        <v>231</v>
      </c>
      <c r="Y37" s="3">
        <v>2862</v>
      </c>
      <c r="Z37" s="3" t="s">
        <v>232</v>
      </c>
      <c r="AA37" s="3">
        <v>5941.0920999999998</v>
      </c>
      <c r="AB37" s="3">
        <v>5255.7520000000004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5255.7520000000004</v>
      </c>
      <c r="AI37" s="3">
        <v>0</v>
      </c>
      <c r="AJ37" s="3">
        <v>3887.0135</v>
      </c>
      <c r="AK37" s="3">
        <v>448.31599999999997</v>
      </c>
      <c r="AL37" s="3">
        <v>6861.5146000000004</v>
      </c>
      <c r="AM37">
        <f t="shared" si="0"/>
        <v>4.43</v>
      </c>
    </row>
    <row r="38" spans="1:40" x14ac:dyDescent="0.25">
      <c r="A38" s="3" t="s">
        <v>182</v>
      </c>
      <c r="B38" s="3" t="s">
        <v>183</v>
      </c>
      <c r="C38" s="3" t="s">
        <v>184</v>
      </c>
      <c r="D38" s="3" t="s">
        <v>185</v>
      </c>
      <c r="E38" s="3" t="s">
        <v>186</v>
      </c>
      <c r="F38" s="3" t="s">
        <v>187</v>
      </c>
      <c r="G38" s="3" t="s">
        <v>188</v>
      </c>
      <c r="H38" s="3" t="s">
        <v>189</v>
      </c>
      <c r="I38" s="3" t="s">
        <v>190</v>
      </c>
      <c r="J38" s="3" t="s">
        <v>191</v>
      </c>
      <c r="K38" s="3" t="s">
        <v>192</v>
      </c>
      <c r="L38" s="3" t="s">
        <v>193</v>
      </c>
      <c r="M38" s="3" t="s">
        <v>194</v>
      </c>
      <c r="N38" s="3" t="s">
        <v>195</v>
      </c>
      <c r="O38" s="3" t="s">
        <v>196</v>
      </c>
      <c r="P38" s="3" t="s">
        <v>197</v>
      </c>
      <c r="Q38" s="3" t="s">
        <v>198</v>
      </c>
      <c r="R38" s="3" t="s">
        <v>199</v>
      </c>
      <c r="S38" s="3" t="s">
        <v>200</v>
      </c>
      <c r="T38" s="3" t="s">
        <v>201</v>
      </c>
      <c r="U38" s="3" t="s">
        <v>202</v>
      </c>
      <c r="V38" s="3" t="s">
        <v>203</v>
      </c>
      <c r="W38" s="3" t="s">
        <v>204</v>
      </c>
      <c r="X38" s="3" t="s">
        <v>205</v>
      </c>
      <c r="Y38" s="3" t="s">
        <v>206</v>
      </c>
      <c r="Z38" s="3" t="s">
        <v>207</v>
      </c>
      <c r="AA38" s="3" t="s">
        <v>208</v>
      </c>
      <c r="AB38" s="3" t="s">
        <v>209</v>
      </c>
      <c r="AC38" s="3" t="s">
        <v>210</v>
      </c>
      <c r="AD38" s="3" t="s">
        <v>211</v>
      </c>
      <c r="AE38" s="3" t="s">
        <v>212</v>
      </c>
      <c r="AF38" s="3" t="s">
        <v>213</v>
      </c>
      <c r="AG38" s="3" t="s">
        <v>214</v>
      </c>
      <c r="AH38" s="3" t="s">
        <v>215</v>
      </c>
      <c r="AI38" s="3" t="s">
        <v>216</v>
      </c>
      <c r="AJ38" s="3" t="s">
        <v>217</v>
      </c>
      <c r="AK38" s="3" t="s">
        <v>218</v>
      </c>
      <c r="AL38" s="3" t="s">
        <v>219</v>
      </c>
      <c r="AM38" t="e">
        <f t="shared" si="0"/>
        <v>#VALUE!</v>
      </c>
    </row>
    <row r="39" spans="1:40" x14ac:dyDescent="0.25">
      <c r="A39" s="3" t="s">
        <v>245</v>
      </c>
      <c r="B39" s="3">
        <v>58442504</v>
      </c>
      <c r="E39" s="3" t="s">
        <v>235</v>
      </c>
      <c r="F39" s="3" t="s">
        <v>222</v>
      </c>
      <c r="G39" s="3" t="s">
        <v>223</v>
      </c>
      <c r="H39" s="3">
        <v>34</v>
      </c>
      <c r="J39" s="3">
        <v>89</v>
      </c>
      <c r="K39" s="3">
        <v>5140.2</v>
      </c>
      <c r="L39" s="3">
        <v>941.1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48</v>
      </c>
      <c r="V39" s="3">
        <v>16</v>
      </c>
      <c r="W39" s="3">
        <v>399</v>
      </c>
      <c r="X39" s="3" t="s">
        <v>231</v>
      </c>
      <c r="Y39" s="3">
        <v>2862</v>
      </c>
      <c r="Z39" s="3" t="s">
        <v>232</v>
      </c>
      <c r="AA39" s="8">
        <v>6861.5146000000004</v>
      </c>
      <c r="AB39" s="8">
        <v>25186.98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25186.98</v>
      </c>
      <c r="AI39" s="8">
        <v>0</v>
      </c>
      <c r="AJ39" s="8">
        <v>4271.8490000000002</v>
      </c>
      <c r="AK39" s="8">
        <v>0</v>
      </c>
      <c r="AL39" s="8">
        <v>27776.6456</v>
      </c>
      <c r="AM39" s="2">
        <f t="shared" si="0"/>
        <v>4.9000000000000004</v>
      </c>
    </row>
    <row r="40" spans="1:40" x14ac:dyDescent="0.25">
      <c r="A40" s="3" t="s">
        <v>182</v>
      </c>
      <c r="B40" s="3" t="s">
        <v>183</v>
      </c>
      <c r="C40" s="3" t="s">
        <v>184</v>
      </c>
      <c r="D40" s="3" t="s">
        <v>185</v>
      </c>
      <c r="E40" s="3" t="s">
        <v>186</v>
      </c>
      <c r="F40" s="3" t="s">
        <v>187</v>
      </c>
      <c r="G40" s="3" t="s">
        <v>188</v>
      </c>
      <c r="H40" s="3" t="s">
        <v>189</v>
      </c>
      <c r="I40" s="3" t="s">
        <v>190</v>
      </c>
      <c r="J40" s="3" t="s">
        <v>191</v>
      </c>
      <c r="K40" s="3" t="s">
        <v>192</v>
      </c>
      <c r="L40" s="3" t="s">
        <v>193</v>
      </c>
      <c r="M40" s="3" t="s">
        <v>194</v>
      </c>
      <c r="N40" s="3" t="s">
        <v>195</v>
      </c>
      <c r="O40" s="3" t="s">
        <v>196</v>
      </c>
      <c r="P40" s="3" t="s">
        <v>197</v>
      </c>
      <c r="Q40" s="3" t="s">
        <v>198</v>
      </c>
      <c r="R40" s="3" t="s">
        <v>199</v>
      </c>
      <c r="S40" s="3" t="s">
        <v>200</v>
      </c>
      <c r="T40" s="3" t="s">
        <v>201</v>
      </c>
      <c r="U40" s="3" t="s">
        <v>202</v>
      </c>
      <c r="V40" s="3" t="s">
        <v>203</v>
      </c>
      <c r="W40" s="3" t="s">
        <v>204</v>
      </c>
      <c r="X40" s="3" t="s">
        <v>205</v>
      </c>
      <c r="Y40" s="3" t="s">
        <v>206</v>
      </c>
      <c r="Z40" s="3" t="s">
        <v>207</v>
      </c>
      <c r="AA40" s="3" t="s">
        <v>208</v>
      </c>
      <c r="AB40" s="3" t="s">
        <v>209</v>
      </c>
      <c r="AC40" s="3" t="s">
        <v>210</v>
      </c>
      <c r="AD40" s="3" t="s">
        <v>211</v>
      </c>
      <c r="AE40" s="3" t="s">
        <v>212</v>
      </c>
      <c r="AF40" s="3" t="s">
        <v>213</v>
      </c>
      <c r="AG40" s="3" t="s">
        <v>214</v>
      </c>
      <c r="AH40" s="3" t="s">
        <v>215</v>
      </c>
      <c r="AI40" s="3" t="s">
        <v>216</v>
      </c>
      <c r="AJ40" s="3" t="s">
        <v>217</v>
      </c>
      <c r="AK40" s="3" t="s">
        <v>218</v>
      </c>
      <c r="AL40" s="3" t="s">
        <v>219</v>
      </c>
      <c r="AM40" t="e">
        <f t="shared" si="0"/>
        <v>#VALUE!</v>
      </c>
    </row>
    <row r="41" spans="1:40" x14ac:dyDescent="0.25">
      <c r="A41" s="3" t="s">
        <v>246</v>
      </c>
      <c r="B41" s="3">
        <v>58442504</v>
      </c>
      <c r="E41" s="3" t="s">
        <v>235</v>
      </c>
      <c r="F41" s="3" t="s">
        <v>222</v>
      </c>
      <c r="G41" s="3" t="s">
        <v>223</v>
      </c>
      <c r="H41" s="3">
        <v>34</v>
      </c>
      <c r="J41" s="3">
        <v>21</v>
      </c>
      <c r="K41" s="3">
        <v>1069.5999999999999</v>
      </c>
      <c r="L41" s="3">
        <v>941.1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10</v>
      </c>
      <c r="V41" s="3">
        <v>16</v>
      </c>
      <c r="W41" s="3">
        <v>399</v>
      </c>
      <c r="X41" s="3" t="s">
        <v>231</v>
      </c>
      <c r="Y41" s="3">
        <v>2862</v>
      </c>
      <c r="Z41" s="3" t="s">
        <v>232</v>
      </c>
      <c r="AA41" s="3">
        <v>27776.6456</v>
      </c>
      <c r="AB41" s="3">
        <v>5241.04</v>
      </c>
      <c r="AC41" s="3">
        <v>0</v>
      </c>
      <c r="AD41" s="3">
        <v>0</v>
      </c>
      <c r="AE41" s="3">
        <v>0</v>
      </c>
      <c r="AF41" s="3">
        <v>0</v>
      </c>
      <c r="AG41" s="3">
        <v>-20980.788</v>
      </c>
      <c r="AH41" s="3">
        <v>-15739.748</v>
      </c>
      <c r="AI41" s="3">
        <v>0</v>
      </c>
      <c r="AJ41" s="3">
        <v>16566.379300000001</v>
      </c>
      <c r="AK41" s="3">
        <v>486.24299999999999</v>
      </c>
      <c r="AL41" s="3">
        <v>-5015.7246999999998</v>
      </c>
      <c r="AM41">
        <f t="shared" si="0"/>
        <v>4.9000000000000004</v>
      </c>
      <c r="AN41">
        <f>AB39-AG41</f>
        <v>46167.767999999996</v>
      </c>
    </row>
    <row r="42" spans="1:40" x14ac:dyDescent="0.25">
      <c r="A42" s="3" t="s">
        <v>182</v>
      </c>
      <c r="B42" s="3" t="s">
        <v>183</v>
      </c>
      <c r="C42" s="3" t="s">
        <v>184</v>
      </c>
      <c r="D42" s="3" t="s">
        <v>185</v>
      </c>
      <c r="E42" s="3" t="s">
        <v>186</v>
      </c>
      <c r="F42" s="3" t="s">
        <v>187</v>
      </c>
      <c r="G42" s="3" t="s">
        <v>188</v>
      </c>
      <c r="H42" s="3" t="s">
        <v>189</v>
      </c>
      <c r="I42" s="3" t="s">
        <v>190</v>
      </c>
      <c r="J42" s="3" t="s">
        <v>191</v>
      </c>
      <c r="K42" s="3" t="s">
        <v>192</v>
      </c>
      <c r="L42" s="3" t="s">
        <v>193</v>
      </c>
      <c r="M42" s="3" t="s">
        <v>194</v>
      </c>
      <c r="N42" s="3" t="s">
        <v>195</v>
      </c>
      <c r="O42" s="3" t="s">
        <v>196</v>
      </c>
      <c r="P42" s="3" t="s">
        <v>197</v>
      </c>
      <c r="Q42" s="3" t="s">
        <v>198</v>
      </c>
      <c r="R42" s="3" t="s">
        <v>199</v>
      </c>
      <c r="S42" s="3" t="s">
        <v>200</v>
      </c>
      <c r="T42" s="3" t="s">
        <v>201</v>
      </c>
      <c r="U42" s="3" t="s">
        <v>202</v>
      </c>
      <c r="V42" s="3" t="s">
        <v>203</v>
      </c>
      <c r="W42" s="3" t="s">
        <v>204</v>
      </c>
      <c r="X42" s="3" t="s">
        <v>205</v>
      </c>
      <c r="Y42" s="3" t="s">
        <v>206</v>
      </c>
      <c r="Z42" s="3" t="s">
        <v>207</v>
      </c>
      <c r="AA42" s="3" t="s">
        <v>208</v>
      </c>
      <c r="AB42" s="3" t="s">
        <v>209</v>
      </c>
      <c r="AC42" s="3" t="s">
        <v>210</v>
      </c>
      <c r="AD42" s="3" t="s">
        <v>211</v>
      </c>
      <c r="AE42" s="3" t="s">
        <v>212</v>
      </c>
      <c r="AF42" s="3" t="s">
        <v>213</v>
      </c>
      <c r="AG42" s="3" t="s">
        <v>214</v>
      </c>
      <c r="AH42" s="3" t="s">
        <v>215</v>
      </c>
      <c r="AI42" s="3" t="s">
        <v>216</v>
      </c>
      <c r="AJ42" s="3" t="s">
        <v>217</v>
      </c>
      <c r="AK42" s="3" t="s">
        <v>218</v>
      </c>
      <c r="AL42" s="3" t="s">
        <v>219</v>
      </c>
      <c r="AM42" t="e">
        <f t="shared" si="0"/>
        <v>#VALUE!</v>
      </c>
    </row>
    <row r="43" spans="1:40" x14ac:dyDescent="0.25">
      <c r="A43" s="3" t="s">
        <v>247</v>
      </c>
      <c r="B43" s="3">
        <v>58442504</v>
      </c>
      <c r="E43" s="3" t="s">
        <v>235</v>
      </c>
      <c r="F43" s="3" t="s">
        <v>222</v>
      </c>
      <c r="G43" s="3" t="s">
        <v>223</v>
      </c>
      <c r="H43" s="3">
        <v>34</v>
      </c>
      <c r="J43" s="3">
        <v>21</v>
      </c>
      <c r="K43" s="3">
        <v>1069.5999999999999</v>
      </c>
      <c r="L43" s="3">
        <v>941.1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10</v>
      </c>
      <c r="V43" s="3">
        <v>16</v>
      </c>
      <c r="W43" s="3">
        <v>399</v>
      </c>
      <c r="X43" s="3" t="s">
        <v>231</v>
      </c>
      <c r="Y43" s="3">
        <v>2862</v>
      </c>
      <c r="Z43" s="3" t="s">
        <v>232</v>
      </c>
      <c r="AA43" s="3">
        <v>-5015.7246999999998</v>
      </c>
      <c r="AB43" s="3">
        <v>5241.04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5241.04</v>
      </c>
      <c r="AI43" s="3">
        <v>0</v>
      </c>
      <c r="AJ43" s="3">
        <v>-5743.1755999999996</v>
      </c>
      <c r="AK43" s="3">
        <v>-486.24299999999999</v>
      </c>
      <c r="AL43" s="3">
        <v>6454.7339000000002</v>
      </c>
      <c r="AM43">
        <f t="shared" si="0"/>
        <v>4.9000000000000004</v>
      </c>
    </row>
    <row r="44" spans="1:40" x14ac:dyDescent="0.25">
      <c r="A44" s="3" t="s">
        <v>182</v>
      </c>
      <c r="B44" s="3" t="s">
        <v>183</v>
      </c>
      <c r="C44" s="3" t="s">
        <v>184</v>
      </c>
      <c r="D44" s="3" t="s">
        <v>185</v>
      </c>
      <c r="E44" s="3" t="s">
        <v>186</v>
      </c>
      <c r="F44" s="3" t="s">
        <v>187</v>
      </c>
      <c r="G44" s="3" t="s">
        <v>188</v>
      </c>
      <c r="H44" s="3" t="s">
        <v>189</v>
      </c>
      <c r="I44" s="3" t="s">
        <v>190</v>
      </c>
      <c r="J44" s="3" t="s">
        <v>191</v>
      </c>
      <c r="K44" s="3" t="s">
        <v>192</v>
      </c>
      <c r="L44" s="3" t="s">
        <v>193</v>
      </c>
      <c r="M44" s="3" t="s">
        <v>194</v>
      </c>
      <c r="N44" s="3" t="s">
        <v>195</v>
      </c>
      <c r="O44" s="3" t="s">
        <v>196</v>
      </c>
      <c r="P44" s="3" t="s">
        <v>197</v>
      </c>
      <c r="Q44" s="3" t="s">
        <v>198</v>
      </c>
      <c r="R44" s="3" t="s">
        <v>199</v>
      </c>
      <c r="S44" s="3" t="s">
        <v>200</v>
      </c>
      <c r="T44" s="3" t="s">
        <v>201</v>
      </c>
      <c r="U44" s="3" t="s">
        <v>202</v>
      </c>
      <c r="V44" s="3" t="s">
        <v>203</v>
      </c>
      <c r="W44" s="3" t="s">
        <v>204</v>
      </c>
      <c r="X44" s="3" t="s">
        <v>205</v>
      </c>
      <c r="Y44" s="3" t="s">
        <v>206</v>
      </c>
      <c r="Z44" s="3" t="s">
        <v>207</v>
      </c>
      <c r="AA44" s="3" t="s">
        <v>208</v>
      </c>
      <c r="AB44" s="3" t="s">
        <v>209</v>
      </c>
      <c r="AC44" s="3" t="s">
        <v>210</v>
      </c>
      <c r="AD44" s="3" t="s">
        <v>211</v>
      </c>
      <c r="AE44" s="3" t="s">
        <v>212</v>
      </c>
      <c r="AF44" s="3" t="s">
        <v>213</v>
      </c>
      <c r="AG44" s="3" t="s">
        <v>214</v>
      </c>
      <c r="AH44" s="3" t="s">
        <v>215</v>
      </c>
      <c r="AI44" s="3" t="s">
        <v>216</v>
      </c>
      <c r="AJ44" s="3" t="s">
        <v>217</v>
      </c>
      <c r="AK44" s="3" t="s">
        <v>218</v>
      </c>
      <c r="AL44" s="3" t="s">
        <v>219</v>
      </c>
      <c r="AM44" t="e">
        <f t="shared" si="0"/>
        <v>#VALUE!</v>
      </c>
    </row>
    <row r="45" spans="1:40" x14ac:dyDescent="0.25">
      <c r="A45" s="3" t="s">
        <v>248</v>
      </c>
      <c r="B45" s="3">
        <v>58442504</v>
      </c>
      <c r="E45" s="3" t="s">
        <v>235</v>
      </c>
      <c r="F45" s="3" t="s">
        <v>222</v>
      </c>
      <c r="G45" s="3" t="s">
        <v>249</v>
      </c>
      <c r="H45" s="3">
        <v>34</v>
      </c>
      <c r="J45" s="3">
        <v>24</v>
      </c>
      <c r="K45" s="3">
        <v>1069.5999999999999</v>
      </c>
      <c r="L45" s="3">
        <v>941.1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10</v>
      </c>
      <c r="V45" s="3">
        <v>16</v>
      </c>
      <c r="W45" s="3">
        <v>399</v>
      </c>
      <c r="X45" s="3" t="s">
        <v>231</v>
      </c>
      <c r="Y45" s="3">
        <v>2862</v>
      </c>
      <c r="Z45" s="3" t="s">
        <v>232</v>
      </c>
      <c r="AA45" s="3">
        <v>6454.7339000000002</v>
      </c>
      <c r="AB45" s="3">
        <v>5241.04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5241.04</v>
      </c>
      <c r="AI45" s="3">
        <v>0</v>
      </c>
      <c r="AJ45" s="3">
        <v>3671.08</v>
      </c>
      <c r="AK45" s="3">
        <v>0</v>
      </c>
      <c r="AL45" s="3">
        <v>8024.6939000000002</v>
      </c>
      <c r="AM45">
        <f t="shared" si="0"/>
        <v>4.9000000000000004</v>
      </c>
    </row>
    <row r="46" spans="1:40" x14ac:dyDescent="0.25">
      <c r="A46" s="3" t="s">
        <v>182</v>
      </c>
      <c r="B46" s="3" t="s">
        <v>183</v>
      </c>
      <c r="C46" s="3" t="s">
        <v>184</v>
      </c>
      <c r="D46" s="3" t="s">
        <v>185</v>
      </c>
      <c r="E46" s="3" t="s">
        <v>186</v>
      </c>
      <c r="F46" s="3" t="s">
        <v>187</v>
      </c>
      <c r="G46" s="3" t="s">
        <v>188</v>
      </c>
      <c r="H46" s="3" t="s">
        <v>189</v>
      </c>
      <c r="I46" s="3" t="s">
        <v>190</v>
      </c>
      <c r="J46" s="3" t="s">
        <v>191</v>
      </c>
      <c r="K46" s="3" t="s">
        <v>192</v>
      </c>
      <c r="L46" s="3" t="s">
        <v>193</v>
      </c>
      <c r="M46" s="3" t="s">
        <v>194</v>
      </c>
      <c r="N46" s="3" t="s">
        <v>195</v>
      </c>
      <c r="O46" s="3" t="s">
        <v>196</v>
      </c>
      <c r="P46" s="3" t="s">
        <v>197</v>
      </c>
      <c r="Q46" s="3" t="s">
        <v>198</v>
      </c>
      <c r="R46" s="3" t="s">
        <v>199</v>
      </c>
      <c r="S46" s="3" t="s">
        <v>200</v>
      </c>
      <c r="T46" s="3" t="s">
        <v>201</v>
      </c>
      <c r="U46" s="3" t="s">
        <v>202</v>
      </c>
      <c r="V46" s="3" t="s">
        <v>203</v>
      </c>
      <c r="W46" s="3" t="s">
        <v>204</v>
      </c>
      <c r="X46" s="3" t="s">
        <v>205</v>
      </c>
      <c r="Y46" s="3" t="s">
        <v>206</v>
      </c>
      <c r="Z46" s="3" t="s">
        <v>207</v>
      </c>
      <c r="AA46" s="3" t="s">
        <v>208</v>
      </c>
      <c r="AB46" s="3" t="s">
        <v>209</v>
      </c>
      <c r="AC46" s="3" t="s">
        <v>210</v>
      </c>
      <c r="AD46" s="3" t="s">
        <v>211</v>
      </c>
      <c r="AE46" s="3" t="s">
        <v>212</v>
      </c>
      <c r="AF46" s="3" t="s">
        <v>213</v>
      </c>
      <c r="AG46" s="3" t="s">
        <v>214</v>
      </c>
      <c r="AH46" s="3" t="s">
        <v>215</v>
      </c>
      <c r="AI46" s="3" t="s">
        <v>216</v>
      </c>
      <c r="AJ46" s="3" t="s">
        <v>217</v>
      </c>
      <c r="AK46" s="3" t="s">
        <v>218</v>
      </c>
      <c r="AL46" s="3" t="s">
        <v>219</v>
      </c>
      <c r="AM46" t="e">
        <f t="shared" si="0"/>
        <v>#VALUE!</v>
      </c>
    </row>
    <row r="47" spans="1:40" x14ac:dyDescent="0.25">
      <c r="A47" s="3" t="s">
        <v>250</v>
      </c>
      <c r="B47" s="3">
        <v>58442504</v>
      </c>
      <c r="E47" s="3" t="s">
        <v>235</v>
      </c>
      <c r="F47" s="3" t="s">
        <v>222</v>
      </c>
      <c r="G47" s="3" t="s">
        <v>249</v>
      </c>
      <c r="H47" s="3">
        <v>34</v>
      </c>
      <c r="J47" s="3">
        <v>30</v>
      </c>
      <c r="K47" s="3">
        <v>1290.9000000000001</v>
      </c>
      <c r="L47" s="3">
        <v>941.1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12</v>
      </c>
      <c r="V47" s="3">
        <v>16</v>
      </c>
      <c r="W47" s="3">
        <v>399</v>
      </c>
      <c r="X47" s="3" t="s">
        <v>231</v>
      </c>
      <c r="Y47" s="3">
        <v>2862</v>
      </c>
      <c r="Z47" s="3" t="s">
        <v>232</v>
      </c>
      <c r="AA47" s="3">
        <v>8024.6939000000002</v>
      </c>
      <c r="AB47" s="3">
        <v>7700.6750000000002</v>
      </c>
      <c r="AC47" s="3">
        <v>0</v>
      </c>
      <c r="AD47" s="3">
        <v>0</v>
      </c>
      <c r="AE47" s="3">
        <v>0</v>
      </c>
      <c r="AF47" s="3">
        <v>0</v>
      </c>
      <c r="AG47" s="3">
        <v>37603.565000000002</v>
      </c>
      <c r="AH47" s="3">
        <v>45304.24</v>
      </c>
      <c r="AI47" s="3">
        <v>0</v>
      </c>
      <c r="AJ47" s="3">
        <v>6578.1782999999996</v>
      </c>
      <c r="AK47" s="3">
        <v>0</v>
      </c>
      <c r="AL47" s="3">
        <v>46750.755599999997</v>
      </c>
      <c r="AM47">
        <f t="shared" si="0"/>
        <v>5.9653536292509095</v>
      </c>
    </row>
    <row r="48" spans="1:40" x14ac:dyDescent="0.25">
      <c r="A48" s="3" t="s">
        <v>182</v>
      </c>
      <c r="B48" s="3" t="s">
        <v>183</v>
      </c>
      <c r="C48" s="3" t="s">
        <v>184</v>
      </c>
      <c r="D48" s="3" t="s">
        <v>185</v>
      </c>
      <c r="E48" s="3" t="s">
        <v>186</v>
      </c>
      <c r="F48" s="3" t="s">
        <v>187</v>
      </c>
      <c r="G48" s="3" t="s">
        <v>188</v>
      </c>
      <c r="H48" s="3" t="s">
        <v>189</v>
      </c>
      <c r="I48" s="3" t="s">
        <v>190</v>
      </c>
      <c r="J48" s="3" t="s">
        <v>191</v>
      </c>
      <c r="K48" s="3" t="s">
        <v>192</v>
      </c>
      <c r="L48" s="3" t="s">
        <v>193</v>
      </c>
      <c r="M48" s="3" t="s">
        <v>194</v>
      </c>
      <c r="N48" s="3" t="s">
        <v>195</v>
      </c>
      <c r="O48" s="3" t="s">
        <v>196</v>
      </c>
      <c r="P48" s="3" t="s">
        <v>197</v>
      </c>
      <c r="Q48" s="3" t="s">
        <v>198</v>
      </c>
      <c r="R48" s="3" t="s">
        <v>199</v>
      </c>
      <c r="S48" s="3" t="s">
        <v>200</v>
      </c>
      <c r="T48" s="3" t="s">
        <v>201</v>
      </c>
      <c r="U48" s="3" t="s">
        <v>202</v>
      </c>
      <c r="V48" s="3" t="s">
        <v>203</v>
      </c>
      <c r="W48" s="3" t="s">
        <v>204</v>
      </c>
      <c r="X48" s="3" t="s">
        <v>205</v>
      </c>
      <c r="Y48" s="3" t="s">
        <v>206</v>
      </c>
      <c r="Z48" s="3" t="s">
        <v>207</v>
      </c>
      <c r="AA48" s="3" t="s">
        <v>208</v>
      </c>
      <c r="AB48" s="3" t="s">
        <v>209</v>
      </c>
      <c r="AC48" s="3" t="s">
        <v>210</v>
      </c>
      <c r="AD48" s="3" t="s">
        <v>211</v>
      </c>
      <c r="AE48" s="3" t="s">
        <v>212</v>
      </c>
      <c r="AF48" s="3" t="s">
        <v>213</v>
      </c>
      <c r="AG48" s="3" t="s">
        <v>214</v>
      </c>
      <c r="AH48" s="3" t="s">
        <v>215</v>
      </c>
      <c r="AI48" s="3" t="s">
        <v>216</v>
      </c>
      <c r="AJ48" s="3" t="s">
        <v>217</v>
      </c>
      <c r="AK48" s="3" t="s">
        <v>218</v>
      </c>
      <c r="AL48" s="3" t="s">
        <v>219</v>
      </c>
      <c r="AM48" t="e">
        <f t="shared" si="0"/>
        <v>#VALUE!</v>
      </c>
    </row>
    <row r="49" spans="1:39" x14ac:dyDescent="0.25">
      <c r="A49" s="3" t="s">
        <v>251</v>
      </c>
      <c r="B49" s="3">
        <v>58442504</v>
      </c>
      <c r="E49" s="3" t="s">
        <v>235</v>
      </c>
      <c r="F49" s="3" t="s">
        <v>222</v>
      </c>
      <c r="G49" s="3" t="s">
        <v>249</v>
      </c>
      <c r="H49" s="3">
        <v>34</v>
      </c>
      <c r="J49" s="3">
        <v>30</v>
      </c>
      <c r="K49" s="3">
        <v>1290.9000000000001</v>
      </c>
      <c r="L49" s="3">
        <v>941.1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12</v>
      </c>
      <c r="V49" s="3">
        <v>16</v>
      </c>
      <c r="W49" s="3">
        <v>399</v>
      </c>
      <c r="X49" s="3" t="s">
        <v>231</v>
      </c>
      <c r="Y49" s="3">
        <v>2862</v>
      </c>
      <c r="Z49" s="3" t="s">
        <v>232</v>
      </c>
      <c r="AA49" s="3">
        <v>46750.755599999997</v>
      </c>
      <c r="AB49" s="3">
        <v>7700.6750000000002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7700.6750000000002</v>
      </c>
      <c r="AI49" s="3">
        <v>0</v>
      </c>
      <c r="AJ49" s="3">
        <v>14861.295400000001</v>
      </c>
      <c r="AK49" s="3">
        <v>0</v>
      </c>
      <c r="AL49" s="3">
        <v>39590.135199999997</v>
      </c>
      <c r="AM49">
        <f t="shared" si="0"/>
        <v>5.9653536292509095</v>
      </c>
    </row>
    <row r="50" spans="1:39" x14ac:dyDescent="0.25">
      <c r="A50" s="3" t="s">
        <v>182</v>
      </c>
      <c r="B50" s="3" t="s">
        <v>183</v>
      </c>
      <c r="C50" s="3" t="s">
        <v>184</v>
      </c>
      <c r="D50" s="3" t="s">
        <v>185</v>
      </c>
      <c r="E50" s="3" t="s">
        <v>186</v>
      </c>
      <c r="F50" s="3" t="s">
        <v>187</v>
      </c>
      <c r="G50" s="3" t="s">
        <v>188</v>
      </c>
      <c r="H50" s="3" t="s">
        <v>189</v>
      </c>
      <c r="I50" s="3" t="s">
        <v>190</v>
      </c>
      <c r="J50" s="3" t="s">
        <v>191</v>
      </c>
      <c r="K50" s="3" t="s">
        <v>192</v>
      </c>
      <c r="L50" s="3" t="s">
        <v>193</v>
      </c>
      <c r="M50" s="3" t="s">
        <v>194</v>
      </c>
      <c r="N50" s="3" t="s">
        <v>195</v>
      </c>
      <c r="O50" s="3" t="s">
        <v>196</v>
      </c>
      <c r="P50" s="3" t="s">
        <v>197</v>
      </c>
      <c r="Q50" s="3" t="s">
        <v>198</v>
      </c>
      <c r="R50" s="3" t="s">
        <v>199</v>
      </c>
      <c r="S50" s="3" t="s">
        <v>200</v>
      </c>
      <c r="T50" s="3" t="s">
        <v>201</v>
      </c>
      <c r="U50" s="3" t="s">
        <v>202</v>
      </c>
      <c r="V50" s="3" t="s">
        <v>203</v>
      </c>
      <c r="W50" s="3" t="s">
        <v>204</v>
      </c>
      <c r="X50" s="3" t="s">
        <v>205</v>
      </c>
      <c r="Y50" s="3" t="s">
        <v>206</v>
      </c>
      <c r="Z50" s="3" t="s">
        <v>207</v>
      </c>
      <c r="AA50" s="3" t="s">
        <v>208</v>
      </c>
      <c r="AB50" s="3" t="s">
        <v>209</v>
      </c>
      <c r="AC50" s="3" t="s">
        <v>210</v>
      </c>
      <c r="AD50" s="3" t="s">
        <v>211</v>
      </c>
      <c r="AE50" s="3" t="s">
        <v>212</v>
      </c>
      <c r="AF50" s="3" t="s">
        <v>213</v>
      </c>
      <c r="AG50" s="3" t="s">
        <v>214</v>
      </c>
      <c r="AH50" s="3" t="s">
        <v>215</v>
      </c>
      <c r="AI50" s="3" t="s">
        <v>216</v>
      </c>
      <c r="AJ50" s="3" t="s">
        <v>217</v>
      </c>
      <c r="AK50" s="3" t="s">
        <v>218</v>
      </c>
      <c r="AL50" s="3" t="s">
        <v>219</v>
      </c>
      <c r="AM50" t="e">
        <f t="shared" si="0"/>
        <v>#VALUE!</v>
      </c>
    </row>
    <row r="51" spans="1:39" x14ac:dyDescent="0.25">
      <c r="A51" s="3" t="s">
        <v>252</v>
      </c>
      <c r="B51" s="3">
        <v>58442504</v>
      </c>
      <c r="E51" s="3" t="s">
        <v>235</v>
      </c>
      <c r="F51" s="3" t="s">
        <v>222</v>
      </c>
      <c r="G51" s="3" t="s">
        <v>249</v>
      </c>
      <c r="H51" s="3">
        <v>34</v>
      </c>
      <c r="J51" s="3">
        <v>30</v>
      </c>
      <c r="K51" s="3">
        <v>1290.9000000000001</v>
      </c>
      <c r="L51" s="3">
        <v>941.1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12</v>
      </c>
      <c r="V51" s="3">
        <v>16</v>
      </c>
      <c r="W51" s="3">
        <v>399</v>
      </c>
      <c r="X51" s="3" t="s">
        <v>231</v>
      </c>
      <c r="Y51" s="3">
        <v>2862</v>
      </c>
      <c r="Z51" s="3" t="s">
        <v>232</v>
      </c>
      <c r="AA51" s="3">
        <v>39590.135199999997</v>
      </c>
      <c r="AB51" s="3">
        <v>7700.6750000000002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7700.6750000000002</v>
      </c>
      <c r="AI51" s="3">
        <v>0</v>
      </c>
      <c r="AJ51" s="3">
        <v>5486.2332999999999</v>
      </c>
      <c r="AK51" s="3">
        <v>0</v>
      </c>
      <c r="AL51" s="3">
        <v>41804.5769</v>
      </c>
      <c r="AM51">
        <f t="shared" si="0"/>
        <v>5.9653536292509095</v>
      </c>
    </row>
    <row r="52" spans="1:39" x14ac:dyDescent="0.25">
      <c r="A52" s="3" t="s">
        <v>182</v>
      </c>
      <c r="B52" s="3" t="s">
        <v>183</v>
      </c>
      <c r="C52" s="3" t="s">
        <v>184</v>
      </c>
      <c r="D52" s="3" t="s">
        <v>185</v>
      </c>
      <c r="E52" s="3" t="s">
        <v>186</v>
      </c>
      <c r="F52" s="3" t="s">
        <v>187</v>
      </c>
      <c r="G52" s="3" t="s">
        <v>188</v>
      </c>
      <c r="H52" s="3" t="s">
        <v>189</v>
      </c>
      <c r="I52" s="3" t="s">
        <v>190</v>
      </c>
      <c r="J52" s="3" t="s">
        <v>191</v>
      </c>
      <c r="K52" s="3" t="s">
        <v>192</v>
      </c>
      <c r="L52" s="3" t="s">
        <v>193</v>
      </c>
      <c r="M52" s="3" t="s">
        <v>194</v>
      </c>
      <c r="N52" s="3" t="s">
        <v>195</v>
      </c>
      <c r="O52" s="3" t="s">
        <v>196</v>
      </c>
      <c r="P52" s="3" t="s">
        <v>197</v>
      </c>
      <c r="Q52" s="3" t="s">
        <v>198</v>
      </c>
      <c r="R52" s="3" t="s">
        <v>199</v>
      </c>
      <c r="S52" s="3" t="s">
        <v>200</v>
      </c>
      <c r="T52" s="3" t="s">
        <v>201</v>
      </c>
      <c r="U52" s="3" t="s">
        <v>202</v>
      </c>
      <c r="V52" s="3" t="s">
        <v>203</v>
      </c>
      <c r="W52" s="3" t="s">
        <v>204</v>
      </c>
      <c r="X52" s="3" t="s">
        <v>205</v>
      </c>
      <c r="Y52" s="3" t="s">
        <v>206</v>
      </c>
      <c r="Z52" s="3" t="s">
        <v>207</v>
      </c>
      <c r="AA52" s="3" t="s">
        <v>208</v>
      </c>
      <c r="AB52" s="3" t="s">
        <v>209</v>
      </c>
      <c r="AC52" s="3" t="s">
        <v>210</v>
      </c>
      <c r="AD52" s="3" t="s">
        <v>211</v>
      </c>
      <c r="AE52" s="3" t="s">
        <v>212</v>
      </c>
      <c r="AF52" s="3" t="s">
        <v>213</v>
      </c>
      <c r="AG52" s="3" t="s">
        <v>214</v>
      </c>
      <c r="AH52" s="3" t="s">
        <v>215</v>
      </c>
      <c r="AI52" s="3" t="s">
        <v>216</v>
      </c>
      <c r="AJ52" s="3" t="s">
        <v>217</v>
      </c>
      <c r="AK52" s="3" t="s">
        <v>218</v>
      </c>
      <c r="AL52" s="3" t="s">
        <v>219</v>
      </c>
      <c r="AM52" t="e">
        <f t="shared" si="0"/>
        <v>#VALUE!</v>
      </c>
    </row>
    <row r="53" spans="1:39" x14ac:dyDescent="0.25">
      <c r="A53" s="3" t="s">
        <v>253</v>
      </c>
      <c r="B53" s="3">
        <v>58442504</v>
      </c>
      <c r="E53" s="3" t="s">
        <v>235</v>
      </c>
      <c r="F53" s="3" t="s">
        <v>222</v>
      </c>
      <c r="G53" s="3" t="s">
        <v>249</v>
      </c>
      <c r="H53" s="3">
        <v>34</v>
      </c>
      <c r="J53" s="3">
        <v>30</v>
      </c>
      <c r="K53" s="3">
        <v>1290.9000000000001</v>
      </c>
      <c r="L53" s="3">
        <v>941.1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12</v>
      </c>
      <c r="V53" s="3">
        <v>16</v>
      </c>
      <c r="W53" s="3">
        <v>399</v>
      </c>
      <c r="X53" s="3" t="s">
        <v>231</v>
      </c>
      <c r="Y53" s="3">
        <v>2862</v>
      </c>
      <c r="Z53" s="3" t="s">
        <v>232</v>
      </c>
      <c r="AA53" s="3">
        <v>41804.5769</v>
      </c>
      <c r="AB53" s="3">
        <v>7700.6750000000002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7700.6750000000002</v>
      </c>
      <c r="AI53" s="3">
        <v>0</v>
      </c>
      <c r="AJ53" s="3">
        <v>39190.716800000002</v>
      </c>
      <c r="AK53" s="3">
        <v>0</v>
      </c>
      <c r="AL53" s="3">
        <v>10314.535099999999</v>
      </c>
      <c r="AM53">
        <f t="shared" si="0"/>
        <v>5.9653536292509095</v>
      </c>
    </row>
    <row r="54" spans="1:39" x14ac:dyDescent="0.25">
      <c r="A54" s="3" t="s">
        <v>182</v>
      </c>
      <c r="B54" s="3" t="s">
        <v>183</v>
      </c>
      <c r="C54" s="3" t="s">
        <v>184</v>
      </c>
      <c r="D54" s="3" t="s">
        <v>185</v>
      </c>
      <c r="E54" s="3" t="s">
        <v>186</v>
      </c>
      <c r="F54" s="3" t="s">
        <v>187</v>
      </c>
      <c r="G54" s="3" t="s">
        <v>188</v>
      </c>
      <c r="H54" s="3" t="s">
        <v>189</v>
      </c>
      <c r="I54" s="3" t="s">
        <v>190</v>
      </c>
      <c r="J54" s="3" t="s">
        <v>191</v>
      </c>
      <c r="K54" s="3" t="s">
        <v>192</v>
      </c>
      <c r="L54" s="3" t="s">
        <v>193</v>
      </c>
      <c r="M54" s="3" t="s">
        <v>194</v>
      </c>
      <c r="N54" s="3" t="s">
        <v>195</v>
      </c>
      <c r="O54" s="3" t="s">
        <v>196</v>
      </c>
      <c r="P54" s="3" t="s">
        <v>197</v>
      </c>
      <c r="Q54" s="3" t="s">
        <v>198</v>
      </c>
      <c r="R54" s="3" t="s">
        <v>199</v>
      </c>
      <c r="S54" s="3" t="s">
        <v>200</v>
      </c>
      <c r="T54" s="3" t="s">
        <v>201</v>
      </c>
      <c r="U54" s="3" t="s">
        <v>202</v>
      </c>
      <c r="V54" s="3" t="s">
        <v>203</v>
      </c>
      <c r="W54" s="3" t="s">
        <v>204</v>
      </c>
      <c r="X54" s="3" t="s">
        <v>205</v>
      </c>
      <c r="Y54" s="3" t="s">
        <v>206</v>
      </c>
      <c r="Z54" s="3" t="s">
        <v>207</v>
      </c>
      <c r="AA54" s="3" t="s">
        <v>208</v>
      </c>
      <c r="AB54" s="3" t="s">
        <v>209</v>
      </c>
      <c r="AC54" s="3" t="s">
        <v>210</v>
      </c>
      <c r="AD54" s="3" t="s">
        <v>211</v>
      </c>
      <c r="AE54" s="3" t="s">
        <v>212</v>
      </c>
      <c r="AF54" s="3" t="s">
        <v>213</v>
      </c>
      <c r="AG54" s="3" t="s">
        <v>214</v>
      </c>
      <c r="AH54" s="3" t="s">
        <v>215</v>
      </c>
      <c r="AI54" s="3" t="s">
        <v>216</v>
      </c>
      <c r="AJ54" s="3" t="s">
        <v>217</v>
      </c>
      <c r="AK54" s="3" t="s">
        <v>218</v>
      </c>
      <c r="AL54" s="3" t="s">
        <v>219</v>
      </c>
      <c r="AM54" t="e">
        <f t="shared" si="0"/>
        <v>#VALUE!</v>
      </c>
    </row>
    <row r="55" spans="1:39" x14ac:dyDescent="0.25">
      <c r="A55" s="3" t="s">
        <v>254</v>
      </c>
      <c r="B55" s="3">
        <v>58442504</v>
      </c>
      <c r="E55" s="3" t="s">
        <v>235</v>
      </c>
      <c r="F55" s="3" t="s">
        <v>222</v>
      </c>
      <c r="G55" s="3" t="s">
        <v>249</v>
      </c>
      <c r="H55" s="3">
        <v>34</v>
      </c>
      <c r="J55" s="3">
        <v>30</v>
      </c>
      <c r="K55" s="3">
        <v>1290.9000000000001</v>
      </c>
      <c r="L55" s="3">
        <v>941.1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12</v>
      </c>
      <c r="V55" s="3">
        <v>16</v>
      </c>
      <c r="W55" s="3">
        <v>399</v>
      </c>
      <c r="X55" s="3" t="s">
        <v>231</v>
      </c>
      <c r="Y55" s="3">
        <v>2862</v>
      </c>
      <c r="Z55" s="3" t="s">
        <v>232</v>
      </c>
      <c r="AA55" s="3">
        <v>10314.535099999999</v>
      </c>
      <c r="AB55" s="3">
        <v>7700.6750000000002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7700.6750000000002</v>
      </c>
      <c r="AI55" s="3">
        <v>0</v>
      </c>
      <c r="AJ55" s="3">
        <v>5908.2200999999995</v>
      </c>
      <c r="AK55" s="3">
        <v>0</v>
      </c>
      <c r="AL55" s="3">
        <v>12106.99</v>
      </c>
      <c r="AM55">
        <f t="shared" si="0"/>
        <v>5.9653536292509095</v>
      </c>
    </row>
    <row r="57" spans="1:39" x14ac:dyDescent="0.25">
      <c r="AB57">
        <f>AB47+AB49+AB51+AB53+AB55</f>
        <v>38503.375</v>
      </c>
      <c r="AC57">
        <f>5*5241.04</f>
        <v>26205.200000000001</v>
      </c>
      <c r="AD57">
        <f>AB57-AC57</f>
        <v>12298.174999999999</v>
      </c>
    </row>
  </sheetData>
  <autoFilter ref="A1:AM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"/>
  <sheetViews>
    <sheetView workbookViewId="0">
      <selection activeCell="D26" sqref="D26"/>
    </sheetView>
  </sheetViews>
  <sheetFormatPr defaultRowHeight="15" x14ac:dyDescent="0.25"/>
  <cols>
    <col min="1" max="1" width="37.28515625" customWidth="1"/>
    <col min="2" max="2" width="31.85546875" customWidth="1"/>
    <col min="3" max="3" width="24.28515625" style="9" customWidth="1"/>
  </cols>
  <sheetData>
    <row r="1" spans="1:3" x14ac:dyDescent="0.25">
      <c r="A1" t="s">
        <v>265</v>
      </c>
    </row>
    <row r="3" spans="1:3" x14ac:dyDescent="0.25">
      <c r="A3" s="13" t="s">
        <v>260</v>
      </c>
      <c r="B3" s="13" t="s">
        <v>261</v>
      </c>
      <c r="C3" s="14" t="s">
        <v>262</v>
      </c>
    </row>
    <row r="4" spans="1:3" x14ac:dyDescent="0.25">
      <c r="A4" s="10" t="s">
        <v>266</v>
      </c>
      <c r="B4" s="10" t="s">
        <v>263</v>
      </c>
      <c r="C4" s="11">
        <f>4908126.15-Лист4!B13</f>
        <v>4375229.1500000004</v>
      </c>
    </row>
    <row r="5" spans="1:3" x14ac:dyDescent="0.25">
      <c r="A5" s="10" t="s">
        <v>255</v>
      </c>
      <c r="B5" s="10" t="s">
        <v>256</v>
      </c>
      <c r="C5" s="11">
        <f>49629685.3-Лист4!E29</f>
        <v>33609718</v>
      </c>
    </row>
    <row r="6" spans="1:3" x14ac:dyDescent="0.25">
      <c r="A6" s="10" t="s">
        <v>258</v>
      </c>
      <c r="B6" s="10" t="s">
        <v>257</v>
      </c>
      <c r="C6" s="11">
        <v>6046766.9000000004</v>
      </c>
    </row>
    <row r="7" spans="1:3" x14ac:dyDescent="0.25">
      <c r="A7" s="10" t="s">
        <v>259</v>
      </c>
      <c r="B7" s="12" t="s">
        <v>264</v>
      </c>
      <c r="C7" s="11">
        <v>754704.93</v>
      </c>
    </row>
    <row r="8" spans="1:3" x14ac:dyDescent="0.25">
      <c r="A8" s="15" t="s">
        <v>267</v>
      </c>
      <c r="B8" s="10"/>
      <c r="C8" s="11">
        <f>SUM(C4:C7)</f>
        <v>44786418.979999997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94"/>
  <sheetViews>
    <sheetView tabSelected="1" workbookViewId="0">
      <selection activeCell="D5" sqref="D5"/>
    </sheetView>
  </sheetViews>
  <sheetFormatPr defaultRowHeight="15" x14ac:dyDescent="0.25"/>
  <cols>
    <col min="1" max="1" width="35.42578125" customWidth="1"/>
    <col min="2" max="2" width="17.5703125" customWidth="1"/>
    <col min="3" max="3" width="13" customWidth="1"/>
    <col min="4" max="4" width="18" customWidth="1"/>
    <col min="5" max="5" width="24.85546875" customWidth="1"/>
    <col min="6" max="6" width="17.140625" customWidth="1"/>
  </cols>
  <sheetData>
    <row r="8" spans="1:6" ht="24" customHeight="1" x14ac:dyDescent="0.25"/>
    <row r="9" spans="1:6" x14ac:dyDescent="0.25">
      <c r="A9" s="13" t="s">
        <v>59</v>
      </c>
      <c r="B9" s="13" t="s">
        <v>63</v>
      </c>
      <c r="C9" s="13" t="s">
        <v>64</v>
      </c>
      <c r="D9" s="13" t="s">
        <v>65</v>
      </c>
      <c r="E9" s="13" t="s">
        <v>320</v>
      </c>
      <c r="F9" s="13" t="s">
        <v>321</v>
      </c>
    </row>
    <row r="10" spans="1:6" x14ac:dyDescent="0.25">
      <c r="A10" s="21" t="s">
        <v>270</v>
      </c>
      <c r="B10" s="21" t="s">
        <v>1</v>
      </c>
      <c r="C10" s="21">
        <v>95</v>
      </c>
      <c r="D10" s="21">
        <v>7</v>
      </c>
      <c r="E10" s="21">
        <v>0</v>
      </c>
      <c r="F10" s="21">
        <v>36</v>
      </c>
    </row>
    <row r="11" spans="1:6" x14ac:dyDescent="0.25">
      <c r="A11" s="21" t="s">
        <v>271</v>
      </c>
      <c r="B11" s="21" t="s">
        <v>35</v>
      </c>
      <c r="C11" s="21" t="s">
        <v>36</v>
      </c>
      <c r="D11" s="21">
        <v>222</v>
      </c>
      <c r="E11" s="21">
        <v>8607.65</v>
      </c>
      <c r="F11" s="21">
        <v>0</v>
      </c>
    </row>
    <row r="12" spans="1:6" x14ac:dyDescent="0.25">
      <c r="A12" s="21" t="s">
        <v>272</v>
      </c>
      <c r="B12" s="21" t="s">
        <v>35</v>
      </c>
      <c r="C12" s="21" t="s">
        <v>36</v>
      </c>
      <c r="D12" s="21" t="s">
        <v>273</v>
      </c>
      <c r="E12" s="21">
        <v>13.2</v>
      </c>
      <c r="F12" s="21">
        <v>0</v>
      </c>
    </row>
    <row r="13" spans="1:6" x14ac:dyDescent="0.25">
      <c r="A13" s="10" t="s">
        <v>271</v>
      </c>
      <c r="B13" s="10" t="s">
        <v>35</v>
      </c>
      <c r="C13" s="10" t="s">
        <v>36</v>
      </c>
      <c r="D13" s="10">
        <v>222</v>
      </c>
      <c r="E13" s="10">
        <v>1457.96</v>
      </c>
      <c r="F13" s="10">
        <v>0</v>
      </c>
    </row>
    <row r="14" spans="1:6" x14ac:dyDescent="0.25">
      <c r="A14" s="10" t="s">
        <v>85</v>
      </c>
      <c r="B14" s="10" t="s">
        <v>86</v>
      </c>
      <c r="C14" s="10">
        <v>1</v>
      </c>
      <c r="D14" s="10">
        <v>74</v>
      </c>
      <c r="E14" s="10">
        <v>2.58</v>
      </c>
      <c r="F14" s="10">
        <v>0</v>
      </c>
    </row>
    <row r="15" spans="1:6" x14ac:dyDescent="0.25">
      <c r="A15" s="10" t="s">
        <v>77</v>
      </c>
      <c r="B15" s="10" t="s">
        <v>44</v>
      </c>
      <c r="C15" s="10">
        <v>41</v>
      </c>
      <c r="D15" s="10">
        <v>165</v>
      </c>
      <c r="E15" s="10">
        <v>0</v>
      </c>
      <c r="F15" s="10">
        <v>150</v>
      </c>
    </row>
    <row r="16" spans="1:6" x14ac:dyDescent="0.25">
      <c r="A16" s="10" t="s">
        <v>16</v>
      </c>
      <c r="B16" s="10" t="s">
        <v>18</v>
      </c>
      <c r="C16" s="10">
        <v>47</v>
      </c>
      <c r="D16" s="10">
        <v>47</v>
      </c>
      <c r="E16" s="10">
        <v>69.63</v>
      </c>
      <c r="F16" s="10">
        <v>0</v>
      </c>
    </row>
    <row r="17" spans="1:6" x14ac:dyDescent="0.25">
      <c r="A17" s="10" t="s">
        <v>274</v>
      </c>
      <c r="B17" s="10" t="s">
        <v>44</v>
      </c>
      <c r="C17" s="10">
        <v>39</v>
      </c>
      <c r="D17" s="10">
        <v>165</v>
      </c>
      <c r="E17" s="10">
        <v>5.42</v>
      </c>
      <c r="F17" s="10">
        <v>0</v>
      </c>
    </row>
    <row r="18" spans="1:6" x14ac:dyDescent="0.25">
      <c r="A18" s="10" t="s">
        <v>275</v>
      </c>
      <c r="B18" s="10" t="s">
        <v>35</v>
      </c>
      <c r="C18" s="10" t="s">
        <v>36</v>
      </c>
      <c r="D18" s="10">
        <v>209</v>
      </c>
      <c r="E18" s="10">
        <v>0.57999999999999996</v>
      </c>
      <c r="F18" s="10">
        <v>0</v>
      </c>
    </row>
    <row r="19" spans="1:6" x14ac:dyDescent="0.25">
      <c r="A19" s="10" t="s">
        <v>163</v>
      </c>
      <c r="B19" s="10" t="s">
        <v>35</v>
      </c>
      <c r="C19" s="10" t="s">
        <v>36</v>
      </c>
      <c r="D19" s="10" t="s">
        <v>73</v>
      </c>
      <c r="E19" s="10">
        <v>76.819999999999993</v>
      </c>
      <c r="F19" s="10">
        <v>0</v>
      </c>
    </row>
    <row r="20" spans="1:6" x14ac:dyDescent="0.25">
      <c r="A20" s="10" t="s">
        <v>276</v>
      </c>
      <c r="B20" s="10" t="s">
        <v>176</v>
      </c>
      <c r="C20" s="10">
        <v>79</v>
      </c>
      <c r="D20" s="10">
        <v>23</v>
      </c>
      <c r="E20" s="10">
        <v>804.15</v>
      </c>
      <c r="F20" s="10">
        <v>0</v>
      </c>
    </row>
    <row r="21" spans="1:6" x14ac:dyDescent="0.25">
      <c r="A21" s="10" t="s">
        <v>276</v>
      </c>
      <c r="B21" s="10" t="s">
        <v>176</v>
      </c>
      <c r="C21" s="10">
        <v>79</v>
      </c>
      <c r="D21" s="10">
        <v>23</v>
      </c>
      <c r="E21" s="10">
        <v>6298.39</v>
      </c>
      <c r="F21" s="10">
        <v>0</v>
      </c>
    </row>
    <row r="22" spans="1:6" x14ac:dyDescent="0.25">
      <c r="A22" s="10" t="s">
        <v>277</v>
      </c>
      <c r="B22" s="10" t="s">
        <v>35</v>
      </c>
      <c r="C22" s="10" t="s">
        <v>36</v>
      </c>
      <c r="D22" s="10" t="s">
        <v>273</v>
      </c>
      <c r="E22" s="10">
        <v>4753.2299999999996</v>
      </c>
      <c r="F22" s="10">
        <v>0</v>
      </c>
    </row>
    <row r="23" spans="1:6" x14ac:dyDescent="0.25">
      <c r="A23" s="10" t="s">
        <v>137</v>
      </c>
      <c r="B23" s="10" t="s">
        <v>35</v>
      </c>
      <c r="C23" s="10" t="s">
        <v>36</v>
      </c>
      <c r="D23" s="10">
        <v>300</v>
      </c>
      <c r="E23" s="10">
        <v>18941.43</v>
      </c>
      <c r="F23" s="10">
        <v>0</v>
      </c>
    </row>
    <row r="24" spans="1:6" x14ac:dyDescent="0.25">
      <c r="A24" s="10" t="s">
        <v>278</v>
      </c>
      <c r="B24" s="10" t="s">
        <v>176</v>
      </c>
      <c r="C24" s="10">
        <v>65</v>
      </c>
      <c r="D24" s="10">
        <v>72</v>
      </c>
      <c r="E24" s="10">
        <v>0.01</v>
      </c>
      <c r="F24" s="10">
        <v>0</v>
      </c>
    </row>
    <row r="25" spans="1:6" x14ac:dyDescent="0.25">
      <c r="A25" s="10" t="s">
        <v>16</v>
      </c>
      <c r="B25" s="10" t="s">
        <v>18</v>
      </c>
      <c r="C25" s="10">
        <v>47</v>
      </c>
      <c r="D25" s="10">
        <v>47</v>
      </c>
      <c r="E25" s="10">
        <v>0</v>
      </c>
      <c r="F25" s="10">
        <v>0.01</v>
      </c>
    </row>
    <row r="26" spans="1:6" x14ac:dyDescent="0.25">
      <c r="A26" s="10" t="s">
        <v>16</v>
      </c>
      <c r="B26" s="10" t="s">
        <v>18</v>
      </c>
      <c r="C26" s="10">
        <v>47</v>
      </c>
      <c r="D26" s="10">
        <v>47</v>
      </c>
      <c r="E26" s="10">
        <v>0</v>
      </c>
      <c r="F26" s="10">
        <v>52.36</v>
      </c>
    </row>
    <row r="27" spans="1:6" x14ac:dyDescent="0.25">
      <c r="A27" s="10" t="s">
        <v>274</v>
      </c>
      <c r="B27" s="10" t="s">
        <v>44</v>
      </c>
      <c r="C27" s="10">
        <v>39</v>
      </c>
      <c r="D27" s="10">
        <v>165</v>
      </c>
      <c r="E27" s="10">
        <v>0</v>
      </c>
      <c r="F27" s="10">
        <v>7.58</v>
      </c>
    </row>
    <row r="28" spans="1:6" x14ac:dyDescent="0.25">
      <c r="A28" s="10" t="s">
        <v>88</v>
      </c>
      <c r="B28" s="10" t="s">
        <v>18</v>
      </c>
      <c r="C28" s="10">
        <v>34</v>
      </c>
      <c r="D28" s="10">
        <v>56</v>
      </c>
      <c r="E28" s="10">
        <v>0</v>
      </c>
      <c r="F28" s="10">
        <v>870</v>
      </c>
    </row>
    <row r="29" spans="1:6" x14ac:dyDescent="0.25">
      <c r="A29" s="10" t="s">
        <v>279</v>
      </c>
      <c r="B29" s="10" t="s">
        <v>44</v>
      </c>
      <c r="C29" s="10">
        <v>39</v>
      </c>
      <c r="D29" s="10">
        <v>138</v>
      </c>
      <c r="E29" s="10">
        <v>14998.28</v>
      </c>
      <c r="F29" s="10">
        <v>0</v>
      </c>
    </row>
    <row r="30" spans="1:6" x14ac:dyDescent="0.25">
      <c r="A30" s="10" t="s">
        <v>280</v>
      </c>
      <c r="B30" s="10" t="s">
        <v>176</v>
      </c>
      <c r="C30" s="10">
        <v>9</v>
      </c>
      <c r="D30" s="10">
        <v>14</v>
      </c>
      <c r="E30" s="10">
        <v>870</v>
      </c>
      <c r="F30" s="10">
        <v>0</v>
      </c>
    </row>
    <row r="31" spans="1:6" x14ac:dyDescent="0.25">
      <c r="A31" s="10" t="s">
        <v>16</v>
      </c>
      <c r="B31" s="10" t="s">
        <v>18</v>
      </c>
      <c r="C31" s="10">
        <v>47</v>
      </c>
      <c r="D31" s="10">
        <v>47</v>
      </c>
      <c r="E31" s="10">
        <v>20.46</v>
      </c>
      <c r="F31" s="10">
        <v>0</v>
      </c>
    </row>
    <row r="32" spans="1:6" x14ac:dyDescent="0.25">
      <c r="A32" s="10" t="s">
        <v>281</v>
      </c>
      <c r="B32" s="10" t="s">
        <v>282</v>
      </c>
      <c r="C32" s="10" t="s">
        <v>283</v>
      </c>
      <c r="D32" s="10">
        <v>23</v>
      </c>
      <c r="E32" s="10">
        <v>91.3</v>
      </c>
      <c r="F32" s="10">
        <v>0</v>
      </c>
    </row>
    <row r="33" spans="1:6" x14ac:dyDescent="0.25">
      <c r="A33" s="10" t="s">
        <v>16</v>
      </c>
      <c r="B33" s="10" t="s">
        <v>18</v>
      </c>
      <c r="C33" s="10">
        <v>47</v>
      </c>
      <c r="D33" s="10">
        <v>47</v>
      </c>
      <c r="E33" s="10">
        <v>0</v>
      </c>
      <c r="F33" s="10">
        <v>291.89</v>
      </c>
    </row>
    <row r="34" spans="1:6" x14ac:dyDescent="0.25">
      <c r="A34" s="10" t="s">
        <v>16</v>
      </c>
      <c r="B34" s="10" t="s">
        <v>18</v>
      </c>
      <c r="C34" s="10">
        <v>47</v>
      </c>
      <c r="D34" s="10">
        <v>47</v>
      </c>
      <c r="E34" s="10">
        <v>61.61</v>
      </c>
      <c r="F34" s="10">
        <v>0</v>
      </c>
    </row>
    <row r="35" spans="1:6" x14ac:dyDescent="0.25">
      <c r="A35" s="10" t="s">
        <v>281</v>
      </c>
      <c r="B35" s="10" t="s">
        <v>282</v>
      </c>
      <c r="C35" s="10" t="s">
        <v>283</v>
      </c>
      <c r="D35" s="10">
        <v>23</v>
      </c>
      <c r="E35" s="10">
        <v>43.91</v>
      </c>
      <c r="F35" s="10">
        <v>0</v>
      </c>
    </row>
    <row r="36" spans="1:6" x14ac:dyDescent="0.25">
      <c r="A36" s="10" t="s">
        <v>284</v>
      </c>
      <c r="B36" s="10" t="s">
        <v>285</v>
      </c>
      <c r="C36" s="10">
        <v>69</v>
      </c>
      <c r="D36" s="10">
        <v>71</v>
      </c>
      <c r="E36" s="10">
        <v>0</v>
      </c>
      <c r="F36" s="10">
        <v>0</v>
      </c>
    </row>
    <row r="37" spans="1:6" x14ac:dyDescent="0.25">
      <c r="A37" s="10" t="s">
        <v>286</v>
      </c>
      <c r="B37" s="10" t="s">
        <v>287</v>
      </c>
      <c r="C37" s="10">
        <v>62</v>
      </c>
      <c r="D37" s="10">
        <v>26</v>
      </c>
      <c r="E37" s="10">
        <v>38</v>
      </c>
      <c r="F37" s="10">
        <v>0</v>
      </c>
    </row>
    <row r="38" spans="1:6" x14ac:dyDescent="0.25">
      <c r="A38" s="10" t="s">
        <v>29</v>
      </c>
      <c r="B38" s="10" t="s">
        <v>31</v>
      </c>
      <c r="C38" s="10" t="s">
        <v>32</v>
      </c>
      <c r="D38" s="10">
        <v>113</v>
      </c>
      <c r="E38" s="10">
        <v>0</v>
      </c>
      <c r="F38" s="10">
        <v>0.09</v>
      </c>
    </row>
    <row r="39" spans="1:6" x14ac:dyDescent="0.25">
      <c r="A39" s="10" t="s">
        <v>288</v>
      </c>
      <c r="B39" s="10" t="s">
        <v>44</v>
      </c>
      <c r="C39" s="10">
        <v>39</v>
      </c>
      <c r="D39" s="10">
        <v>175</v>
      </c>
      <c r="E39" s="10">
        <v>30</v>
      </c>
      <c r="F39" s="10">
        <v>0</v>
      </c>
    </row>
    <row r="40" spans="1:6" x14ac:dyDescent="0.25">
      <c r="A40" s="10" t="s">
        <v>137</v>
      </c>
      <c r="B40" s="10" t="s">
        <v>35</v>
      </c>
      <c r="C40" s="10" t="s">
        <v>36</v>
      </c>
      <c r="D40" s="10">
        <v>300</v>
      </c>
      <c r="E40" s="10">
        <v>1912.55</v>
      </c>
      <c r="F40" s="10">
        <v>0</v>
      </c>
    </row>
    <row r="41" spans="1:6" x14ac:dyDescent="0.25">
      <c r="A41" s="10" t="s">
        <v>289</v>
      </c>
      <c r="B41" s="10" t="s">
        <v>44</v>
      </c>
      <c r="C41" s="10">
        <v>41</v>
      </c>
      <c r="D41" s="10">
        <v>204</v>
      </c>
      <c r="E41" s="10">
        <v>1</v>
      </c>
      <c r="F41" s="10">
        <v>0</v>
      </c>
    </row>
    <row r="42" spans="1:6" x14ac:dyDescent="0.25">
      <c r="A42" s="10" t="s">
        <v>290</v>
      </c>
      <c r="B42" s="10" t="s">
        <v>35</v>
      </c>
      <c r="C42" s="10" t="s">
        <v>36</v>
      </c>
      <c r="D42" s="10">
        <v>111</v>
      </c>
      <c r="E42" s="10">
        <v>0</v>
      </c>
      <c r="F42" s="10">
        <v>13.67</v>
      </c>
    </row>
    <row r="43" spans="1:6" x14ac:dyDescent="0.25">
      <c r="A43" s="10" t="s">
        <v>29</v>
      </c>
      <c r="B43" s="10" t="s">
        <v>31</v>
      </c>
      <c r="C43" s="10" t="s">
        <v>32</v>
      </c>
      <c r="D43" s="10">
        <v>113</v>
      </c>
      <c r="E43" s="10">
        <v>0</v>
      </c>
      <c r="F43" s="10">
        <v>0.03</v>
      </c>
    </row>
    <row r="44" spans="1:6" x14ac:dyDescent="0.25">
      <c r="A44" s="10" t="s">
        <v>29</v>
      </c>
      <c r="B44" s="10" t="s">
        <v>31</v>
      </c>
      <c r="C44" s="10" t="s">
        <v>32</v>
      </c>
      <c r="D44" s="10">
        <v>113</v>
      </c>
      <c r="E44" s="10">
        <v>0</v>
      </c>
      <c r="F44" s="10">
        <v>0.06</v>
      </c>
    </row>
    <row r="45" spans="1:6" x14ac:dyDescent="0.25">
      <c r="A45" s="10" t="s">
        <v>291</v>
      </c>
      <c r="B45" s="10" t="s">
        <v>161</v>
      </c>
      <c r="C45" s="10" t="s">
        <v>292</v>
      </c>
      <c r="D45" s="10">
        <v>604</v>
      </c>
      <c r="E45" s="10">
        <v>65</v>
      </c>
      <c r="F45" s="10">
        <v>0</v>
      </c>
    </row>
    <row r="46" spans="1:6" x14ac:dyDescent="0.25">
      <c r="A46" s="10" t="s">
        <v>293</v>
      </c>
      <c r="B46" s="10" t="s">
        <v>26</v>
      </c>
      <c r="C46" s="10">
        <v>17</v>
      </c>
      <c r="D46" s="10">
        <v>40</v>
      </c>
      <c r="E46" s="10">
        <v>4531.9399999999996</v>
      </c>
      <c r="F46" s="10">
        <v>0</v>
      </c>
    </row>
    <row r="47" spans="1:6" x14ac:dyDescent="0.25">
      <c r="A47" s="10" t="s">
        <v>294</v>
      </c>
      <c r="B47" s="10" t="s">
        <v>26</v>
      </c>
      <c r="C47" s="10">
        <v>17</v>
      </c>
      <c r="D47" s="10">
        <v>59</v>
      </c>
      <c r="E47" s="10">
        <v>0</v>
      </c>
      <c r="F47" s="10">
        <v>2940</v>
      </c>
    </row>
    <row r="48" spans="1:6" x14ac:dyDescent="0.25">
      <c r="A48" s="10" t="s">
        <v>293</v>
      </c>
      <c r="B48" s="10" t="s">
        <v>26</v>
      </c>
      <c r="C48" s="10">
        <v>17</v>
      </c>
      <c r="D48" s="10">
        <v>40</v>
      </c>
      <c r="E48" s="10">
        <v>2455.19</v>
      </c>
      <c r="F48" s="10">
        <v>0</v>
      </c>
    </row>
    <row r="49" spans="1:6" x14ac:dyDescent="0.25">
      <c r="A49" s="10" t="s">
        <v>270</v>
      </c>
      <c r="B49" s="10" t="s">
        <v>1</v>
      </c>
      <c r="C49" s="10">
        <v>95</v>
      </c>
      <c r="D49" s="10">
        <v>7</v>
      </c>
      <c r="E49" s="10">
        <v>0</v>
      </c>
      <c r="F49" s="10">
        <v>285.32</v>
      </c>
    </row>
    <row r="50" spans="1:6" x14ac:dyDescent="0.25">
      <c r="A50" s="10" t="s">
        <v>295</v>
      </c>
      <c r="B50" s="10" t="s">
        <v>44</v>
      </c>
      <c r="C50" s="10">
        <v>41</v>
      </c>
      <c r="D50" s="10">
        <v>215</v>
      </c>
      <c r="E50" s="10">
        <v>3253.82</v>
      </c>
      <c r="F50" s="10">
        <v>350.19</v>
      </c>
    </row>
    <row r="51" spans="1:6" x14ac:dyDescent="0.25">
      <c r="A51" s="10" t="s">
        <v>296</v>
      </c>
      <c r="B51" s="10" t="s">
        <v>26</v>
      </c>
      <c r="C51" s="10">
        <v>17</v>
      </c>
      <c r="D51" s="10">
        <v>87</v>
      </c>
      <c r="E51" s="10">
        <v>847.89</v>
      </c>
      <c r="F51" s="10">
        <v>2335.88</v>
      </c>
    </row>
    <row r="52" spans="1:6" x14ac:dyDescent="0.25">
      <c r="A52" s="10" t="s">
        <v>127</v>
      </c>
      <c r="B52" s="10" t="s">
        <v>129</v>
      </c>
      <c r="C52" s="10" t="s">
        <v>130</v>
      </c>
      <c r="D52" s="10">
        <v>16</v>
      </c>
      <c r="E52" s="10">
        <v>89.1</v>
      </c>
      <c r="F52" s="10">
        <v>0</v>
      </c>
    </row>
    <row r="53" spans="1:6" x14ac:dyDescent="0.25">
      <c r="A53" s="10" t="s">
        <v>127</v>
      </c>
      <c r="B53" s="10" t="s">
        <v>129</v>
      </c>
      <c r="C53" s="10" t="s">
        <v>130</v>
      </c>
      <c r="D53" s="10">
        <v>16</v>
      </c>
      <c r="E53" s="10">
        <v>80.81</v>
      </c>
      <c r="F53" s="10">
        <v>0</v>
      </c>
    </row>
    <row r="54" spans="1:6" x14ac:dyDescent="0.25">
      <c r="A54" s="10" t="s">
        <v>297</v>
      </c>
      <c r="B54" s="10" t="s">
        <v>1</v>
      </c>
      <c r="C54" s="10">
        <v>95</v>
      </c>
      <c r="D54" s="10">
        <v>6</v>
      </c>
      <c r="E54" s="10">
        <v>3</v>
      </c>
      <c r="F54" s="10">
        <v>0</v>
      </c>
    </row>
    <row r="55" spans="1:6" x14ac:dyDescent="0.25">
      <c r="A55" s="10" t="s">
        <v>137</v>
      </c>
      <c r="B55" s="10" t="s">
        <v>35</v>
      </c>
      <c r="C55" s="10" t="s">
        <v>36</v>
      </c>
      <c r="D55" s="10">
        <v>300</v>
      </c>
      <c r="E55" s="10">
        <v>7783.87</v>
      </c>
      <c r="F55" s="10">
        <v>0</v>
      </c>
    </row>
    <row r="56" spans="1:6" x14ac:dyDescent="0.25">
      <c r="A56" s="10" t="s">
        <v>289</v>
      </c>
      <c r="B56" s="10" t="s">
        <v>44</v>
      </c>
      <c r="C56" s="10">
        <v>41</v>
      </c>
      <c r="D56" s="10">
        <v>204</v>
      </c>
      <c r="E56" s="10">
        <v>0.5</v>
      </c>
      <c r="F56" s="10">
        <v>0</v>
      </c>
    </row>
    <row r="57" spans="1:6" x14ac:dyDescent="0.25">
      <c r="A57" s="10" t="s">
        <v>293</v>
      </c>
      <c r="B57" s="10" t="s">
        <v>26</v>
      </c>
      <c r="C57" s="10">
        <v>17</v>
      </c>
      <c r="D57" s="10">
        <v>40</v>
      </c>
      <c r="E57" s="10">
        <v>293.04000000000002</v>
      </c>
      <c r="F57" s="10">
        <v>0</v>
      </c>
    </row>
    <row r="58" spans="1:6" x14ac:dyDescent="0.25">
      <c r="A58" s="10" t="s">
        <v>298</v>
      </c>
      <c r="B58" s="10" t="s">
        <v>10</v>
      </c>
      <c r="C58" s="10">
        <v>5</v>
      </c>
      <c r="D58" s="10">
        <v>23</v>
      </c>
      <c r="E58" s="10">
        <v>139.65</v>
      </c>
      <c r="F58" s="10">
        <v>1556.72</v>
      </c>
    </row>
    <row r="59" spans="1:6" x14ac:dyDescent="0.25">
      <c r="A59" s="10" t="s">
        <v>299</v>
      </c>
      <c r="B59" s="10" t="s">
        <v>31</v>
      </c>
      <c r="C59" s="10" t="s">
        <v>180</v>
      </c>
      <c r="D59" s="10">
        <v>103</v>
      </c>
      <c r="E59" s="10">
        <v>0</v>
      </c>
      <c r="F59" s="10">
        <v>1005.69</v>
      </c>
    </row>
    <row r="60" spans="1:6" x14ac:dyDescent="0.25">
      <c r="A60" s="10" t="s">
        <v>295</v>
      </c>
      <c r="B60" s="10" t="s">
        <v>44</v>
      </c>
      <c r="C60" s="10">
        <v>41</v>
      </c>
      <c r="D60" s="10">
        <v>215</v>
      </c>
      <c r="E60" s="10">
        <v>0.98</v>
      </c>
      <c r="F60" s="10">
        <v>0</v>
      </c>
    </row>
    <row r="61" spans="1:6" x14ac:dyDescent="0.25">
      <c r="A61" s="10" t="s">
        <v>4</v>
      </c>
      <c r="B61" s="10" t="s">
        <v>5</v>
      </c>
      <c r="C61" s="10">
        <v>25</v>
      </c>
      <c r="D61" s="10">
        <v>94</v>
      </c>
      <c r="E61" s="10">
        <v>0.15</v>
      </c>
      <c r="F61" s="10">
        <v>0</v>
      </c>
    </row>
    <row r="62" spans="1:6" x14ac:dyDescent="0.25">
      <c r="A62" s="10" t="s">
        <v>4</v>
      </c>
      <c r="B62" s="10" t="s">
        <v>5</v>
      </c>
      <c r="C62" s="10">
        <v>25</v>
      </c>
      <c r="D62" s="10">
        <v>94</v>
      </c>
      <c r="E62" s="10">
        <v>0.26</v>
      </c>
      <c r="F62" s="10">
        <v>0</v>
      </c>
    </row>
    <row r="63" spans="1:6" x14ac:dyDescent="0.25">
      <c r="A63" s="10" t="s">
        <v>293</v>
      </c>
      <c r="B63" s="10" t="s">
        <v>26</v>
      </c>
      <c r="C63" s="10">
        <v>17</v>
      </c>
      <c r="D63" s="10">
        <v>40</v>
      </c>
      <c r="E63" s="10">
        <v>294.3</v>
      </c>
      <c r="F63" s="10">
        <v>0</v>
      </c>
    </row>
    <row r="64" spans="1:6" x14ac:dyDescent="0.25">
      <c r="A64" s="10" t="s">
        <v>300</v>
      </c>
      <c r="B64" s="10" t="s">
        <v>301</v>
      </c>
      <c r="C64" s="10">
        <v>79</v>
      </c>
      <c r="D64" s="10">
        <v>28</v>
      </c>
      <c r="E64" s="10">
        <v>951.48</v>
      </c>
      <c r="F64" s="10">
        <v>4895.1099999999997</v>
      </c>
    </row>
    <row r="65" spans="1:6" x14ac:dyDescent="0.25">
      <c r="A65" s="10" t="s">
        <v>81</v>
      </c>
      <c r="B65" s="10" t="s">
        <v>44</v>
      </c>
      <c r="C65" s="10">
        <v>41</v>
      </c>
      <c r="D65" s="10">
        <v>204</v>
      </c>
      <c r="E65" s="10">
        <v>7380.05</v>
      </c>
      <c r="F65" s="10">
        <v>0</v>
      </c>
    </row>
    <row r="66" spans="1:6" x14ac:dyDescent="0.25">
      <c r="A66" s="10" t="s">
        <v>293</v>
      </c>
      <c r="B66" s="10" t="s">
        <v>26</v>
      </c>
      <c r="C66" s="10">
        <v>17</v>
      </c>
      <c r="D66" s="10">
        <v>40</v>
      </c>
      <c r="E66" s="10">
        <v>4442.05</v>
      </c>
      <c r="F66" s="10">
        <v>0</v>
      </c>
    </row>
    <row r="67" spans="1:6" x14ac:dyDescent="0.25">
      <c r="A67" s="10" t="s">
        <v>302</v>
      </c>
      <c r="B67" s="10" t="s">
        <v>282</v>
      </c>
      <c r="C67" s="10" t="s">
        <v>283</v>
      </c>
      <c r="D67" s="10">
        <v>21</v>
      </c>
      <c r="E67" s="10">
        <v>1252.81</v>
      </c>
      <c r="F67" s="10">
        <v>3882.24</v>
      </c>
    </row>
    <row r="68" spans="1:6" x14ac:dyDescent="0.25">
      <c r="A68" s="10" t="s">
        <v>302</v>
      </c>
      <c r="B68" s="10" t="s">
        <v>282</v>
      </c>
      <c r="C68" s="10" t="s">
        <v>283</v>
      </c>
      <c r="D68" s="10">
        <v>21</v>
      </c>
      <c r="E68" s="10">
        <v>20000</v>
      </c>
      <c r="F68" s="10">
        <v>0</v>
      </c>
    </row>
    <row r="69" spans="1:6" x14ac:dyDescent="0.25">
      <c r="A69" s="10" t="s">
        <v>303</v>
      </c>
      <c r="B69" s="10" t="s">
        <v>176</v>
      </c>
      <c r="C69" s="10">
        <v>79</v>
      </c>
      <c r="D69" s="10">
        <v>13</v>
      </c>
      <c r="E69" s="10">
        <v>7144.79</v>
      </c>
      <c r="F69" s="10">
        <v>897.94</v>
      </c>
    </row>
    <row r="70" spans="1:6" x14ac:dyDescent="0.25">
      <c r="A70" s="10" t="s">
        <v>270</v>
      </c>
      <c r="B70" s="10" t="s">
        <v>1</v>
      </c>
      <c r="C70" s="10">
        <v>95</v>
      </c>
      <c r="D70" s="10">
        <v>7</v>
      </c>
      <c r="E70" s="10">
        <v>1579.58</v>
      </c>
      <c r="F70" s="10">
        <v>119.79</v>
      </c>
    </row>
    <row r="71" spans="1:6" x14ac:dyDescent="0.25">
      <c r="A71" s="10" t="s">
        <v>24</v>
      </c>
      <c r="B71" s="10" t="s">
        <v>26</v>
      </c>
      <c r="C71" s="10">
        <v>17</v>
      </c>
      <c r="D71" s="10">
        <v>40</v>
      </c>
      <c r="E71" s="10">
        <v>4554.95</v>
      </c>
      <c r="F71" s="10">
        <v>0</v>
      </c>
    </row>
    <row r="72" spans="1:6" x14ac:dyDescent="0.25">
      <c r="A72" s="10" t="s">
        <v>278</v>
      </c>
      <c r="B72" s="10" t="s">
        <v>176</v>
      </c>
      <c r="C72" s="10">
        <v>65</v>
      </c>
      <c r="D72" s="10">
        <v>72</v>
      </c>
      <c r="E72" s="10">
        <v>556.89</v>
      </c>
      <c r="F72" s="10">
        <v>0</v>
      </c>
    </row>
    <row r="73" spans="1:6" x14ac:dyDescent="0.25">
      <c r="A73" s="10" t="s">
        <v>174</v>
      </c>
      <c r="B73" s="10" t="s">
        <v>176</v>
      </c>
      <c r="C73" s="10">
        <v>9</v>
      </c>
      <c r="D73" s="10">
        <v>14</v>
      </c>
      <c r="E73" s="10">
        <v>1516.24</v>
      </c>
      <c r="F73" s="10">
        <v>0</v>
      </c>
    </row>
    <row r="74" spans="1:6" x14ac:dyDescent="0.25">
      <c r="A74" s="10" t="s">
        <v>174</v>
      </c>
      <c r="B74" s="10" t="s">
        <v>176</v>
      </c>
      <c r="C74" s="10">
        <v>9</v>
      </c>
      <c r="D74" s="10">
        <v>14</v>
      </c>
      <c r="E74" s="10">
        <v>1480.14</v>
      </c>
      <c r="F74" s="10">
        <v>0</v>
      </c>
    </row>
    <row r="75" spans="1:6" x14ac:dyDescent="0.25">
      <c r="A75" s="10" t="s">
        <v>280</v>
      </c>
      <c r="B75" s="10" t="s">
        <v>176</v>
      </c>
      <c r="C75" s="10">
        <v>9</v>
      </c>
      <c r="D75" s="10">
        <v>14</v>
      </c>
      <c r="E75" s="10">
        <v>2593.87</v>
      </c>
      <c r="F75" s="10">
        <v>0</v>
      </c>
    </row>
    <row r="76" spans="1:6" x14ac:dyDescent="0.25">
      <c r="A76" s="10" t="s">
        <v>300</v>
      </c>
      <c r="B76" s="10" t="s">
        <v>301</v>
      </c>
      <c r="C76" s="10">
        <v>79</v>
      </c>
      <c r="D76" s="10">
        <v>28</v>
      </c>
      <c r="E76" s="10">
        <v>52.51</v>
      </c>
      <c r="F76" s="10">
        <v>2265.4699999999998</v>
      </c>
    </row>
    <row r="77" spans="1:6" x14ac:dyDescent="0.25">
      <c r="A77" s="10" t="s">
        <v>127</v>
      </c>
      <c r="B77" s="10" t="s">
        <v>129</v>
      </c>
      <c r="C77" s="10" t="s">
        <v>130</v>
      </c>
      <c r="D77" s="10">
        <v>16</v>
      </c>
      <c r="E77" s="10">
        <v>46.22</v>
      </c>
      <c r="F77" s="10">
        <v>0</v>
      </c>
    </row>
    <row r="78" spans="1:6" x14ac:dyDescent="0.25">
      <c r="A78" s="10" t="s">
        <v>304</v>
      </c>
      <c r="B78" s="10" t="s">
        <v>176</v>
      </c>
      <c r="C78" s="10">
        <v>65</v>
      </c>
      <c r="D78" s="10">
        <v>78</v>
      </c>
      <c r="E78" s="10">
        <v>296.37</v>
      </c>
      <c r="F78" s="10">
        <v>408.09</v>
      </c>
    </row>
    <row r="79" spans="1:6" x14ac:dyDescent="0.25">
      <c r="A79" s="10" t="s">
        <v>127</v>
      </c>
      <c r="B79" s="10" t="s">
        <v>129</v>
      </c>
      <c r="C79" s="10" t="s">
        <v>130</v>
      </c>
      <c r="D79" s="10">
        <v>16</v>
      </c>
      <c r="E79" s="10">
        <v>41.92</v>
      </c>
      <c r="F79" s="10">
        <v>0</v>
      </c>
    </row>
    <row r="80" spans="1:6" x14ac:dyDescent="0.25">
      <c r="A80" s="10" t="s">
        <v>29</v>
      </c>
      <c r="B80" s="10" t="s">
        <v>31</v>
      </c>
      <c r="C80" s="10" t="s">
        <v>32</v>
      </c>
      <c r="D80" s="10">
        <v>113</v>
      </c>
      <c r="E80" s="10">
        <v>0</v>
      </c>
      <c r="F80" s="10">
        <v>141.21</v>
      </c>
    </row>
    <row r="81" spans="1:6" x14ac:dyDescent="0.25">
      <c r="A81" s="10" t="s">
        <v>305</v>
      </c>
      <c r="B81" s="10" t="s">
        <v>35</v>
      </c>
      <c r="C81" s="10" t="s">
        <v>36</v>
      </c>
      <c r="D81" s="10">
        <v>209</v>
      </c>
      <c r="E81" s="10">
        <v>4.37</v>
      </c>
      <c r="F81" s="10">
        <v>0</v>
      </c>
    </row>
    <row r="82" spans="1:6" x14ac:dyDescent="0.25">
      <c r="A82" s="10" t="s">
        <v>24</v>
      </c>
      <c r="B82" s="10" t="s">
        <v>26</v>
      </c>
      <c r="C82" s="10">
        <v>17</v>
      </c>
      <c r="D82" s="10">
        <v>40</v>
      </c>
      <c r="E82" s="10">
        <v>310.37</v>
      </c>
      <c r="F82" s="10">
        <v>0</v>
      </c>
    </row>
    <row r="83" spans="1:6" x14ac:dyDescent="0.25">
      <c r="A83" s="10" t="s">
        <v>24</v>
      </c>
      <c r="B83" s="10" t="s">
        <v>26</v>
      </c>
      <c r="C83" s="10">
        <v>17</v>
      </c>
      <c r="D83" s="10">
        <v>40</v>
      </c>
      <c r="E83" s="10">
        <v>2508.7399999999998</v>
      </c>
      <c r="F83" s="10">
        <v>0</v>
      </c>
    </row>
    <row r="84" spans="1:6" x14ac:dyDescent="0.25">
      <c r="A84" s="10" t="s">
        <v>72</v>
      </c>
      <c r="B84" s="10" t="s">
        <v>35</v>
      </c>
      <c r="C84" s="10" t="s">
        <v>36</v>
      </c>
      <c r="D84" s="10" t="s">
        <v>73</v>
      </c>
      <c r="E84" s="10">
        <v>40.659999999999997</v>
      </c>
      <c r="F84" s="10">
        <v>0</v>
      </c>
    </row>
    <row r="85" spans="1:6" x14ac:dyDescent="0.25">
      <c r="A85" s="10" t="s">
        <v>72</v>
      </c>
      <c r="B85" s="10" t="s">
        <v>35</v>
      </c>
      <c r="C85" s="10" t="s">
        <v>36</v>
      </c>
      <c r="D85" s="10" t="s">
        <v>73</v>
      </c>
      <c r="E85" s="10">
        <v>0.05</v>
      </c>
      <c r="F85" s="10">
        <v>0</v>
      </c>
    </row>
    <row r="86" spans="1:6" x14ac:dyDescent="0.25">
      <c r="A86" s="10" t="s">
        <v>72</v>
      </c>
      <c r="B86" s="10" t="s">
        <v>35</v>
      </c>
      <c r="C86" s="10" t="s">
        <v>36</v>
      </c>
      <c r="D86" s="10" t="s">
        <v>73</v>
      </c>
      <c r="E86" s="10">
        <v>0</v>
      </c>
      <c r="F86" s="10">
        <v>0.01</v>
      </c>
    </row>
    <row r="87" spans="1:6" x14ac:dyDescent="0.25">
      <c r="A87" s="10" t="s">
        <v>72</v>
      </c>
      <c r="B87" s="10" t="s">
        <v>35</v>
      </c>
      <c r="C87" s="10" t="s">
        <v>36</v>
      </c>
      <c r="D87" s="10" t="s">
        <v>73</v>
      </c>
      <c r="E87" s="10">
        <v>0</v>
      </c>
      <c r="F87" s="10">
        <v>3.44</v>
      </c>
    </row>
    <row r="88" spans="1:6" x14ac:dyDescent="0.25">
      <c r="A88" s="10" t="s">
        <v>306</v>
      </c>
      <c r="B88" s="10" t="s">
        <v>86</v>
      </c>
      <c r="C88" s="10">
        <v>1</v>
      </c>
      <c r="D88" s="10">
        <v>2</v>
      </c>
      <c r="E88" s="10">
        <v>0</v>
      </c>
      <c r="F88" s="10">
        <v>0.52</v>
      </c>
    </row>
    <row r="89" spans="1:6" x14ac:dyDescent="0.25">
      <c r="A89" s="10" t="s">
        <v>306</v>
      </c>
      <c r="B89" s="10" t="s">
        <v>86</v>
      </c>
      <c r="C89" s="10">
        <v>1</v>
      </c>
      <c r="D89" s="10">
        <v>2</v>
      </c>
      <c r="E89" s="10">
        <v>0</v>
      </c>
      <c r="F89" s="10">
        <v>116.92</v>
      </c>
    </row>
    <row r="90" spans="1:6" x14ac:dyDescent="0.25">
      <c r="A90" s="10" t="s">
        <v>29</v>
      </c>
      <c r="B90" s="10" t="s">
        <v>31</v>
      </c>
      <c r="C90" s="10" t="s">
        <v>32</v>
      </c>
      <c r="D90" s="10">
        <v>113</v>
      </c>
      <c r="E90" s="10">
        <v>0</v>
      </c>
      <c r="F90" s="10">
        <v>34.89</v>
      </c>
    </row>
    <row r="91" spans="1:6" x14ac:dyDescent="0.25">
      <c r="A91" s="10" t="s">
        <v>299</v>
      </c>
      <c r="B91" s="10" t="s">
        <v>31</v>
      </c>
      <c r="C91" s="10" t="s">
        <v>180</v>
      </c>
      <c r="D91" s="10">
        <v>103</v>
      </c>
      <c r="E91" s="10">
        <v>0</v>
      </c>
      <c r="F91" s="10">
        <v>57.89</v>
      </c>
    </row>
    <row r="92" spans="1:6" x14ac:dyDescent="0.25">
      <c r="A92" s="10" t="s">
        <v>24</v>
      </c>
      <c r="B92" s="10" t="s">
        <v>26</v>
      </c>
      <c r="C92" s="10">
        <v>17</v>
      </c>
      <c r="D92" s="10">
        <v>40</v>
      </c>
      <c r="E92" s="10">
        <v>121.37</v>
      </c>
      <c r="F92" s="10">
        <v>0</v>
      </c>
    </row>
    <row r="93" spans="1:6" x14ac:dyDescent="0.25">
      <c r="A93" s="10" t="s">
        <v>24</v>
      </c>
      <c r="B93" s="10" t="s">
        <v>26</v>
      </c>
      <c r="C93" s="10">
        <v>17</v>
      </c>
      <c r="D93" s="10">
        <v>40</v>
      </c>
      <c r="E93" s="10">
        <v>1035.6500000000001</v>
      </c>
      <c r="F93" s="10">
        <v>0</v>
      </c>
    </row>
    <row r="94" spans="1:6" x14ac:dyDescent="0.25">
      <c r="A94" s="10" t="s">
        <v>8</v>
      </c>
      <c r="B94" s="10" t="s">
        <v>10</v>
      </c>
      <c r="C94" s="10">
        <v>5</v>
      </c>
      <c r="D94" s="10">
        <v>27</v>
      </c>
      <c r="E94" s="10">
        <v>0.5</v>
      </c>
      <c r="F94" s="10">
        <v>0</v>
      </c>
    </row>
    <row r="95" spans="1:6" x14ac:dyDescent="0.25">
      <c r="A95" s="10" t="s">
        <v>8</v>
      </c>
      <c r="B95" s="10" t="s">
        <v>10</v>
      </c>
      <c r="C95" s="10">
        <v>5</v>
      </c>
      <c r="D95" s="10">
        <v>27</v>
      </c>
      <c r="E95" s="10">
        <v>4.84</v>
      </c>
      <c r="F95" s="10">
        <v>0</v>
      </c>
    </row>
    <row r="96" spans="1:6" x14ac:dyDescent="0.25">
      <c r="A96" s="10" t="s">
        <v>24</v>
      </c>
      <c r="B96" s="10" t="s">
        <v>26</v>
      </c>
      <c r="C96" s="10">
        <v>17</v>
      </c>
      <c r="D96" s="10">
        <v>40</v>
      </c>
      <c r="E96" s="10">
        <v>549.74</v>
      </c>
      <c r="F96" s="10">
        <v>0</v>
      </c>
    </row>
    <row r="97" spans="1:6" x14ac:dyDescent="0.25">
      <c r="A97" s="10" t="s">
        <v>24</v>
      </c>
      <c r="B97" s="10" t="s">
        <v>26</v>
      </c>
      <c r="C97" s="10">
        <v>17</v>
      </c>
      <c r="D97" s="10">
        <v>40</v>
      </c>
      <c r="E97" s="10">
        <v>2652.85</v>
      </c>
      <c r="F97" s="10">
        <v>0</v>
      </c>
    </row>
    <row r="98" spans="1:6" x14ac:dyDescent="0.25">
      <c r="A98" s="10" t="s">
        <v>307</v>
      </c>
      <c r="B98" s="10" t="s">
        <v>19</v>
      </c>
      <c r="C98" s="10">
        <v>13</v>
      </c>
      <c r="D98" s="10">
        <v>28</v>
      </c>
      <c r="E98" s="10">
        <v>897.5</v>
      </c>
      <c r="F98" s="10">
        <v>0</v>
      </c>
    </row>
    <row r="99" spans="1:6" x14ac:dyDescent="0.25">
      <c r="A99" s="10" t="s">
        <v>24</v>
      </c>
      <c r="B99" s="10" t="s">
        <v>26</v>
      </c>
      <c r="C99" s="10">
        <v>17</v>
      </c>
      <c r="D99" s="10">
        <v>40</v>
      </c>
      <c r="E99" s="10">
        <v>572.9</v>
      </c>
      <c r="F99" s="10">
        <v>0</v>
      </c>
    </row>
    <row r="100" spans="1:6" x14ac:dyDescent="0.25">
      <c r="A100" s="10" t="s">
        <v>29</v>
      </c>
      <c r="B100" s="10" t="s">
        <v>31</v>
      </c>
      <c r="C100" s="10" t="s">
        <v>32</v>
      </c>
      <c r="D100" s="10">
        <v>113</v>
      </c>
      <c r="E100" s="10">
        <v>0</v>
      </c>
      <c r="F100" s="10">
        <v>109.91</v>
      </c>
    </row>
    <row r="101" spans="1:6" x14ac:dyDescent="0.25">
      <c r="A101" s="10" t="s">
        <v>308</v>
      </c>
      <c r="B101" s="10" t="s">
        <v>301</v>
      </c>
      <c r="C101" s="10">
        <v>79</v>
      </c>
      <c r="D101" s="10">
        <v>35</v>
      </c>
      <c r="E101" s="10">
        <v>24.57</v>
      </c>
      <c r="F101" s="10">
        <v>0</v>
      </c>
    </row>
    <row r="102" spans="1:6" x14ac:dyDescent="0.25">
      <c r="A102" s="10" t="s">
        <v>308</v>
      </c>
      <c r="B102" s="10" t="s">
        <v>301</v>
      </c>
      <c r="C102" s="10">
        <v>79</v>
      </c>
      <c r="D102" s="10">
        <v>35</v>
      </c>
      <c r="E102" s="10">
        <v>289.57</v>
      </c>
      <c r="F102" s="10">
        <v>0</v>
      </c>
    </row>
    <row r="103" spans="1:6" x14ac:dyDescent="0.25">
      <c r="A103" s="10" t="s">
        <v>308</v>
      </c>
      <c r="B103" s="10" t="s">
        <v>301</v>
      </c>
      <c r="C103" s="10">
        <v>79</v>
      </c>
      <c r="D103" s="10">
        <v>35</v>
      </c>
      <c r="E103" s="10">
        <v>334.36</v>
      </c>
      <c r="F103" s="10">
        <v>0</v>
      </c>
    </row>
    <row r="104" spans="1:6" x14ac:dyDescent="0.25">
      <c r="A104" s="10" t="s">
        <v>308</v>
      </c>
      <c r="B104" s="10" t="s">
        <v>301</v>
      </c>
      <c r="C104" s="10">
        <v>79</v>
      </c>
      <c r="D104" s="10">
        <v>35</v>
      </c>
      <c r="E104" s="10">
        <v>692.86</v>
      </c>
      <c r="F104" s="10">
        <v>0</v>
      </c>
    </row>
    <row r="105" spans="1:6" x14ac:dyDescent="0.25">
      <c r="A105" s="10" t="s">
        <v>16</v>
      </c>
      <c r="B105" s="10" t="s">
        <v>18</v>
      </c>
      <c r="C105" s="10">
        <v>47</v>
      </c>
      <c r="D105" s="10">
        <v>47</v>
      </c>
      <c r="E105" s="10">
        <v>0.08</v>
      </c>
      <c r="F105" s="10">
        <v>0</v>
      </c>
    </row>
    <row r="106" spans="1:6" x14ac:dyDescent="0.25">
      <c r="A106" s="10" t="s">
        <v>16</v>
      </c>
      <c r="B106" s="10" t="s">
        <v>18</v>
      </c>
      <c r="C106" s="10">
        <v>47</v>
      </c>
      <c r="D106" s="10">
        <v>47</v>
      </c>
      <c r="E106" s="10">
        <v>0.52</v>
      </c>
      <c r="F106" s="10">
        <v>0</v>
      </c>
    </row>
    <row r="107" spans="1:6" x14ac:dyDescent="0.25">
      <c r="A107" s="10" t="s">
        <v>16</v>
      </c>
      <c r="B107" s="10" t="s">
        <v>18</v>
      </c>
      <c r="C107" s="10">
        <v>47</v>
      </c>
      <c r="D107" s="10">
        <v>47</v>
      </c>
      <c r="E107" s="10">
        <v>15.38</v>
      </c>
      <c r="F107" s="10">
        <v>0</v>
      </c>
    </row>
    <row r="108" spans="1:6" x14ac:dyDescent="0.25">
      <c r="A108" s="10" t="s">
        <v>16</v>
      </c>
      <c r="B108" s="10" t="s">
        <v>18</v>
      </c>
      <c r="C108" s="10">
        <v>47</v>
      </c>
      <c r="D108" s="10">
        <v>47</v>
      </c>
      <c r="E108" s="10">
        <v>22.83</v>
      </c>
      <c r="F108" s="10">
        <v>0</v>
      </c>
    </row>
    <row r="109" spans="1:6" x14ac:dyDescent="0.25">
      <c r="A109" s="10" t="s">
        <v>16</v>
      </c>
      <c r="B109" s="10" t="s">
        <v>18</v>
      </c>
      <c r="C109" s="10">
        <v>47</v>
      </c>
      <c r="D109" s="10">
        <v>47</v>
      </c>
      <c r="E109" s="10">
        <v>24.62</v>
      </c>
      <c r="F109" s="10">
        <v>0</v>
      </c>
    </row>
    <row r="110" spans="1:6" x14ac:dyDescent="0.25">
      <c r="A110" s="10" t="s">
        <v>16</v>
      </c>
      <c r="B110" s="10" t="s">
        <v>18</v>
      </c>
      <c r="C110" s="10">
        <v>47</v>
      </c>
      <c r="D110" s="10">
        <v>47</v>
      </c>
      <c r="E110" s="10">
        <v>25.45</v>
      </c>
      <c r="F110" s="10">
        <v>0</v>
      </c>
    </row>
    <row r="111" spans="1:6" x14ac:dyDescent="0.25">
      <c r="A111" s="10" t="s">
        <v>16</v>
      </c>
      <c r="B111" s="10" t="s">
        <v>18</v>
      </c>
      <c r="C111" s="10">
        <v>47</v>
      </c>
      <c r="D111" s="10">
        <v>47</v>
      </c>
      <c r="E111" s="10">
        <v>40.32</v>
      </c>
      <c r="F111" s="10">
        <v>0</v>
      </c>
    </row>
    <row r="112" spans="1:6" x14ac:dyDescent="0.25">
      <c r="A112" s="10" t="s">
        <v>16</v>
      </c>
      <c r="B112" s="10" t="s">
        <v>18</v>
      </c>
      <c r="C112" s="10">
        <v>47</v>
      </c>
      <c r="D112" s="10">
        <v>47</v>
      </c>
      <c r="E112" s="10">
        <v>47.35</v>
      </c>
      <c r="F112" s="10">
        <v>0</v>
      </c>
    </row>
    <row r="113" spans="1:6" x14ac:dyDescent="0.25">
      <c r="A113" s="10" t="s">
        <v>16</v>
      </c>
      <c r="B113" s="10" t="s">
        <v>18</v>
      </c>
      <c r="C113" s="10">
        <v>47</v>
      </c>
      <c r="D113" s="10">
        <v>47</v>
      </c>
      <c r="E113" s="10">
        <v>53.82</v>
      </c>
      <c r="F113" s="10">
        <v>0</v>
      </c>
    </row>
    <row r="114" spans="1:6" x14ac:dyDescent="0.25">
      <c r="A114" s="10" t="s">
        <v>16</v>
      </c>
      <c r="B114" s="10" t="s">
        <v>18</v>
      </c>
      <c r="C114" s="10">
        <v>47</v>
      </c>
      <c r="D114" s="10">
        <v>47</v>
      </c>
      <c r="E114" s="10">
        <v>117.69</v>
      </c>
      <c r="F114" s="10">
        <v>0</v>
      </c>
    </row>
    <row r="115" spans="1:6" x14ac:dyDescent="0.25">
      <c r="A115" s="10" t="s">
        <v>309</v>
      </c>
      <c r="B115" s="10" t="s">
        <v>19</v>
      </c>
      <c r="C115" s="10">
        <v>13</v>
      </c>
      <c r="D115" s="10">
        <v>192</v>
      </c>
      <c r="E115" s="10">
        <v>3634.01</v>
      </c>
      <c r="F115" s="10">
        <v>0</v>
      </c>
    </row>
    <row r="116" spans="1:6" x14ac:dyDescent="0.25">
      <c r="A116" s="10" t="s">
        <v>307</v>
      </c>
      <c r="B116" s="10" t="s">
        <v>19</v>
      </c>
      <c r="C116" s="10">
        <v>13</v>
      </c>
      <c r="D116" s="10">
        <v>28</v>
      </c>
      <c r="E116" s="10">
        <v>27227.47</v>
      </c>
      <c r="F116" s="10">
        <v>550.47</v>
      </c>
    </row>
    <row r="117" spans="1:6" x14ac:dyDescent="0.25">
      <c r="A117" s="10" t="s">
        <v>310</v>
      </c>
      <c r="B117" s="10" t="s">
        <v>129</v>
      </c>
      <c r="C117" s="10" t="s">
        <v>130</v>
      </c>
      <c r="D117" s="10" t="s">
        <v>311</v>
      </c>
      <c r="E117" s="10">
        <v>0</v>
      </c>
      <c r="F117" s="10">
        <v>0.02</v>
      </c>
    </row>
    <row r="118" spans="1:6" x14ac:dyDescent="0.25">
      <c r="A118" s="10" t="s">
        <v>16</v>
      </c>
      <c r="B118" s="10" t="s">
        <v>18</v>
      </c>
      <c r="C118" s="10">
        <v>47</v>
      </c>
      <c r="D118" s="10">
        <v>47</v>
      </c>
      <c r="E118" s="10">
        <v>0</v>
      </c>
      <c r="F118" s="10">
        <v>7.0000000000000007E-2</v>
      </c>
    </row>
    <row r="119" spans="1:6" x14ac:dyDescent="0.25">
      <c r="A119" s="10" t="s">
        <v>16</v>
      </c>
      <c r="B119" s="10" t="s">
        <v>18</v>
      </c>
      <c r="C119" s="10">
        <v>47</v>
      </c>
      <c r="D119" s="10">
        <v>47</v>
      </c>
      <c r="E119" s="10">
        <v>0</v>
      </c>
      <c r="F119" s="10">
        <v>0.4</v>
      </c>
    </row>
    <row r="120" spans="1:6" x14ac:dyDescent="0.25">
      <c r="A120" s="10" t="s">
        <v>16</v>
      </c>
      <c r="B120" s="10" t="s">
        <v>18</v>
      </c>
      <c r="C120" s="10">
        <v>47</v>
      </c>
      <c r="D120" s="10">
        <v>47</v>
      </c>
      <c r="E120" s="10">
        <v>0</v>
      </c>
      <c r="F120" s="10">
        <v>11.57</v>
      </c>
    </row>
    <row r="121" spans="1:6" x14ac:dyDescent="0.25">
      <c r="A121" s="10" t="s">
        <v>16</v>
      </c>
      <c r="B121" s="10" t="s">
        <v>18</v>
      </c>
      <c r="C121" s="10">
        <v>47</v>
      </c>
      <c r="D121" s="10">
        <v>47</v>
      </c>
      <c r="E121" s="10">
        <v>0</v>
      </c>
      <c r="F121" s="10">
        <v>17.18</v>
      </c>
    </row>
    <row r="122" spans="1:6" x14ac:dyDescent="0.25">
      <c r="A122" s="10" t="s">
        <v>16</v>
      </c>
      <c r="B122" s="10" t="s">
        <v>18</v>
      </c>
      <c r="C122" s="10">
        <v>47</v>
      </c>
      <c r="D122" s="10">
        <v>47</v>
      </c>
      <c r="E122" s="10">
        <v>0</v>
      </c>
      <c r="F122" s="10">
        <v>18.52</v>
      </c>
    </row>
    <row r="123" spans="1:6" x14ac:dyDescent="0.25">
      <c r="A123" s="10" t="s">
        <v>16</v>
      </c>
      <c r="B123" s="10" t="s">
        <v>18</v>
      </c>
      <c r="C123" s="10">
        <v>47</v>
      </c>
      <c r="D123" s="10">
        <v>47</v>
      </c>
      <c r="E123" s="10">
        <v>0</v>
      </c>
      <c r="F123" s="10">
        <v>19.149999999999999</v>
      </c>
    </row>
    <row r="124" spans="1:6" x14ac:dyDescent="0.25">
      <c r="A124" s="10" t="s">
        <v>16</v>
      </c>
      <c r="B124" s="10" t="s">
        <v>18</v>
      </c>
      <c r="C124" s="10">
        <v>47</v>
      </c>
      <c r="D124" s="10">
        <v>47</v>
      </c>
      <c r="E124" s="10">
        <v>0</v>
      </c>
      <c r="F124" s="10">
        <v>30.32</v>
      </c>
    </row>
    <row r="125" spans="1:6" x14ac:dyDescent="0.25">
      <c r="A125" s="10" t="s">
        <v>16</v>
      </c>
      <c r="B125" s="10" t="s">
        <v>18</v>
      </c>
      <c r="C125" s="10">
        <v>47</v>
      </c>
      <c r="D125" s="10">
        <v>47</v>
      </c>
      <c r="E125" s="10">
        <v>0</v>
      </c>
      <c r="F125" s="10">
        <v>35.61</v>
      </c>
    </row>
    <row r="126" spans="1:6" x14ac:dyDescent="0.25">
      <c r="A126" s="10" t="s">
        <v>16</v>
      </c>
      <c r="B126" s="10" t="s">
        <v>18</v>
      </c>
      <c r="C126" s="10">
        <v>47</v>
      </c>
      <c r="D126" s="10">
        <v>47</v>
      </c>
      <c r="E126" s="10">
        <v>0</v>
      </c>
      <c r="F126" s="10">
        <v>40.479999999999997</v>
      </c>
    </row>
    <row r="127" spans="1:6" x14ac:dyDescent="0.25">
      <c r="A127" s="10" t="s">
        <v>16</v>
      </c>
      <c r="B127" s="10" t="s">
        <v>18</v>
      </c>
      <c r="C127" s="10">
        <v>47</v>
      </c>
      <c r="D127" s="10">
        <v>47</v>
      </c>
      <c r="E127" s="10">
        <v>0</v>
      </c>
      <c r="F127" s="10">
        <v>88.5</v>
      </c>
    </row>
    <row r="128" spans="1:6" x14ac:dyDescent="0.25">
      <c r="A128" s="10" t="s">
        <v>312</v>
      </c>
      <c r="B128" s="10" t="s">
        <v>44</v>
      </c>
      <c r="C128" s="10">
        <v>39</v>
      </c>
      <c r="D128" s="10">
        <v>107</v>
      </c>
      <c r="E128" s="10">
        <v>115.19</v>
      </c>
      <c r="F128" s="10">
        <v>1302.77</v>
      </c>
    </row>
    <row r="129" spans="1:6" x14ac:dyDescent="0.25">
      <c r="A129" s="10" t="s">
        <v>313</v>
      </c>
      <c r="B129" s="10" t="s">
        <v>19</v>
      </c>
      <c r="C129" s="10">
        <v>13</v>
      </c>
      <c r="D129" s="10">
        <v>12</v>
      </c>
      <c r="E129" s="10">
        <v>7787.67</v>
      </c>
      <c r="F129" s="10">
        <v>0</v>
      </c>
    </row>
    <row r="130" spans="1:6" x14ac:dyDescent="0.25">
      <c r="A130" s="10" t="s">
        <v>314</v>
      </c>
      <c r="B130" s="10" t="s">
        <v>19</v>
      </c>
      <c r="C130" s="10">
        <v>13</v>
      </c>
      <c r="D130" s="10">
        <v>130</v>
      </c>
      <c r="E130" s="10">
        <v>24.43</v>
      </c>
      <c r="F130" s="10">
        <v>0</v>
      </c>
    </row>
    <row r="131" spans="1:6" x14ac:dyDescent="0.25">
      <c r="A131" s="10" t="s">
        <v>315</v>
      </c>
      <c r="B131" s="10" t="s">
        <v>19</v>
      </c>
      <c r="C131" s="10">
        <v>13</v>
      </c>
      <c r="D131" s="10">
        <v>130</v>
      </c>
      <c r="E131" s="10">
        <v>2.08</v>
      </c>
      <c r="F131" s="10">
        <v>0</v>
      </c>
    </row>
    <row r="132" spans="1:6" x14ac:dyDescent="0.25">
      <c r="A132" s="10" t="s">
        <v>316</v>
      </c>
      <c r="B132" s="10" t="s">
        <v>19</v>
      </c>
      <c r="C132" s="10">
        <v>13</v>
      </c>
      <c r="D132" s="10">
        <v>130</v>
      </c>
      <c r="E132" s="10">
        <v>14.4</v>
      </c>
      <c r="F132" s="10">
        <v>0</v>
      </c>
    </row>
    <row r="133" spans="1:6" x14ac:dyDescent="0.25">
      <c r="A133" s="10" t="s">
        <v>317</v>
      </c>
      <c r="B133" s="10" t="s">
        <v>19</v>
      </c>
      <c r="C133" s="10">
        <v>13</v>
      </c>
      <c r="D133" s="10">
        <v>180</v>
      </c>
      <c r="E133" s="10">
        <v>0</v>
      </c>
      <c r="F133" s="10">
        <v>3.21</v>
      </c>
    </row>
    <row r="134" spans="1:6" x14ac:dyDescent="0.25">
      <c r="A134" s="10" t="s">
        <v>318</v>
      </c>
      <c r="B134" s="10" t="s">
        <v>19</v>
      </c>
      <c r="C134" s="10">
        <v>13</v>
      </c>
      <c r="D134" s="10">
        <v>5</v>
      </c>
      <c r="E134" s="10">
        <v>4</v>
      </c>
      <c r="F134" s="10">
        <v>0</v>
      </c>
    </row>
    <row r="135" spans="1:6" x14ac:dyDescent="0.25">
      <c r="A135" s="10" t="s">
        <v>308</v>
      </c>
      <c r="B135" s="10" t="s">
        <v>301</v>
      </c>
      <c r="C135" s="10">
        <v>79</v>
      </c>
      <c r="D135" s="10">
        <v>35</v>
      </c>
      <c r="E135" s="10">
        <v>0</v>
      </c>
      <c r="F135" s="10">
        <v>77.97</v>
      </c>
    </row>
    <row r="136" spans="1:6" x14ac:dyDescent="0.25">
      <c r="A136" s="10" t="s">
        <v>308</v>
      </c>
      <c r="B136" s="10" t="s">
        <v>301</v>
      </c>
      <c r="C136" s="10">
        <v>79</v>
      </c>
      <c r="D136" s="10">
        <v>35</v>
      </c>
      <c r="E136" s="10">
        <v>0</v>
      </c>
      <c r="F136" s="10">
        <v>90.02</v>
      </c>
    </row>
    <row r="137" spans="1:6" x14ac:dyDescent="0.25">
      <c r="A137" s="10" t="s">
        <v>308</v>
      </c>
      <c r="B137" s="10" t="s">
        <v>301</v>
      </c>
      <c r="C137" s="10">
        <v>79</v>
      </c>
      <c r="D137" s="10">
        <v>35</v>
      </c>
      <c r="E137" s="10">
        <v>0</v>
      </c>
      <c r="F137" s="10">
        <v>6.62</v>
      </c>
    </row>
    <row r="138" spans="1:6" x14ac:dyDescent="0.25">
      <c r="A138" s="10" t="s">
        <v>308</v>
      </c>
      <c r="B138" s="10" t="s">
        <v>301</v>
      </c>
      <c r="C138" s="10">
        <v>79</v>
      </c>
      <c r="D138" s="10">
        <v>35</v>
      </c>
      <c r="E138" s="10">
        <v>0</v>
      </c>
      <c r="F138" s="10">
        <v>186.54</v>
      </c>
    </row>
    <row r="139" spans="1:6" x14ac:dyDescent="0.25">
      <c r="A139" s="10" t="s">
        <v>309</v>
      </c>
      <c r="B139" s="10" t="s">
        <v>19</v>
      </c>
      <c r="C139" s="10">
        <v>13</v>
      </c>
      <c r="D139" s="10">
        <v>192</v>
      </c>
      <c r="E139" s="10">
        <v>878.94</v>
      </c>
      <c r="F139" s="10">
        <v>560.15</v>
      </c>
    </row>
    <row r="140" spans="1:6" x14ac:dyDescent="0.25">
      <c r="A140" s="10" t="s">
        <v>319</v>
      </c>
      <c r="B140" s="10" t="s">
        <v>1</v>
      </c>
      <c r="C140" s="10">
        <v>97</v>
      </c>
      <c r="D140" s="10">
        <v>26</v>
      </c>
      <c r="E140" s="10">
        <v>3.28</v>
      </c>
      <c r="F140" s="10">
        <v>0</v>
      </c>
    </row>
    <row r="141" spans="1:6" x14ac:dyDescent="0.25">
      <c r="A141" s="10" t="s">
        <v>16</v>
      </c>
      <c r="B141" s="10" t="s">
        <v>18</v>
      </c>
      <c r="C141" s="10">
        <v>47</v>
      </c>
      <c r="D141" s="10">
        <v>47</v>
      </c>
      <c r="E141" s="10">
        <v>0.02</v>
      </c>
      <c r="F141" s="10">
        <v>0</v>
      </c>
    </row>
    <row r="142" spans="1:6" x14ac:dyDescent="0.25">
      <c r="A142" s="10" t="s">
        <v>16</v>
      </c>
      <c r="B142" s="10" t="s">
        <v>18</v>
      </c>
      <c r="C142" s="10">
        <v>47</v>
      </c>
      <c r="D142" s="10">
        <v>47</v>
      </c>
      <c r="E142" s="10">
        <v>0.15</v>
      </c>
      <c r="F142" s="10">
        <v>0</v>
      </c>
    </row>
    <row r="143" spans="1:6" x14ac:dyDescent="0.25">
      <c r="A143" s="10" t="s">
        <v>16</v>
      </c>
      <c r="B143" s="10" t="s">
        <v>18</v>
      </c>
      <c r="C143" s="10">
        <v>47</v>
      </c>
      <c r="D143" s="10">
        <v>47</v>
      </c>
      <c r="E143" s="10">
        <v>4.5199999999999996</v>
      </c>
      <c r="F143" s="10">
        <v>0</v>
      </c>
    </row>
    <row r="144" spans="1:6" x14ac:dyDescent="0.25">
      <c r="A144" s="10" t="s">
        <v>16</v>
      </c>
      <c r="B144" s="10" t="s">
        <v>18</v>
      </c>
      <c r="C144" s="10">
        <v>47</v>
      </c>
      <c r="D144" s="10">
        <v>47</v>
      </c>
      <c r="E144" s="10">
        <v>6.71</v>
      </c>
      <c r="F144" s="10">
        <v>0</v>
      </c>
    </row>
    <row r="145" spans="1:6" x14ac:dyDescent="0.25">
      <c r="A145" s="10" t="s">
        <v>16</v>
      </c>
      <c r="B145" s="10" t="s">
        <v>18</v>
      </c>
      <c r="C145" s="10">
        <v>47</v>
      </c>
      <c r="D145" s="10">
        <v>47</v>
      </c>
      <c r="E145" s="10">
        <v>7.23</v>
      </c>
      <c r="F145" s="10">
        <v>0</v>
      </c>
    </row>
    <row r="146" spans="1:6" x14ac:dyDescent="0.25">
      <c r="A146" s="10" t="s">
        <v>16</v>
      </c>
      <c r="B146" s="10" t="s">
        <v>18</v>
      </c>
      <c r="C146" s="10">
        <v>47</v>
      </c>
      <c r="D146" s="10">
        <v>47</v>
      </c>
      <c r="E146" s="10">
        <v>7.48</v>
      </c>
      <c r="F146" s="10">
        <v>0</v>
      </c>
    </row>
    <row r="147" spans="1:6" x14ac:dyDescent="0.25">
      <c r="A147" s="10" t="s">
        <v>16</v>
      </c>
      <c r="B147" s="10" t="s">
        <v>18</v>
      </c>
      <c r="C147" s="10">
        <v>47</v>
      </c>
      <c r="D147" s="10">
        <v>47</v>
      </c>
      <c r="E147" s="10">
        <v>11.85</v>
      </c>
      <c r="F147" s="10">
        <v>0</v>
      </c>
    </row>
    <row r="148" spans="1:6" x14ac:dyDescent="0.25">
      <c r="A148" s="10" t="s">
        <v>16</v>
      </c>
      <c r="B148" s="10" t="s">
        <v>18</v>
      </c>
      <c r="C148" s="10">
        <v>47</v>
      </c>
      <c r="D148" s="10">
        <v>47</v>
      </c>
      <c r="E148" s="10">
        <v>13.91</v>
      </c>
      <c r="F148" s="10">
        <v>0</v>
      </c>
    </row>
    <row r="149" spans="1:6" x14ac:dyDescent="0.25">
      <c r="A149" s="10" t="s">
        <v>16</v>
      </c>
      <c r="B149" s="10" t="s">
        <v>18</v>
      </c>
      <c r="C149" s="10">
        <v>47</v>
      </c>
      <c r="D149" s="10">
        <v>47</v>
      </c>
      <c r="E149" s="10">
        <v>15.81</v>
      </c>
      <c r="F149" s="10">
        <v>0</v>
      </c>
    </row>
    <row r="150" spans="1:6" x14ac:dyDescent="0.25">
      <c r="A150" s="10" t="s">
        <v>16</v>
      </c>
      <c r="B150" s="10" t="s">
        <v>18</v>
      </c>
      <c r="C150" s="10">
        <v>47</v>
      </c>
      <c r="D150" s="10">
        <v>47</v>
      </c>
      <c r="E150" s="10">
        <v>34.590000000000003</v>
      </c>
      <c r="F150" s="10">
        <v>0</v>
      </c>
    </row>
    <row r="151" spans="1:6" x14ac:dyDescent="0.25">
      <c r="A151" s="10" t="s">
        <v>16</v>
      </c>
      <c r="B151" s="10" t="s">
        <v>18</v>
      </c>
      <c r="C151" s="10">
        <v>47</v>
      </c>
      <c r="D151" s="10">
        <v>47</v>
      </c>
      <c r="E151" s="10">
        <v>64.47</v>
      </c>
      <c r="F151" s="10">
        <v>0</v>
      </c>
    </row>
    <row r="152" spans="1:6" x14ac:dyDescent="0.25">
      <c r="A152" s="10" t="s">
        <v>16</v>
      </c>
      <c r="B152" s="10" t="s">
        <v>18</v>
      </c>
      <c r="C152" s="10">
        <v>47</v>
      </c>
      <c r="D152" s="10">
        <v>47</v>
      </c>
      <c r="E152" s="10">
        <v>0</v>
      </c>
      <c r="F152" s="10">
        <v>0.35</v>
      </c>
    </row>
    <row r="153" spans="1:6" x14ac:dyDescent="0.25">
      <c r="A153" s="10" t="s">
        <v>16</v>
      </c>
      <c r="B153" s="10" t="s">
        <v>18</v>
      </c>
      <c r="C153" s="10">
        <v>47</v>
      </c>
      <c r="D153" s="10">
        <v>47</v>
      </c>
      <c r="E153" s="10">
        <v>0</v>
      </c>
      <c r="F153" s="10">
        <v>2.21</v>
      </c>
    </row>
    <row r="154" spans="1:6" x14ac:dyDescent="0.25">
      <c r="A154" s="10" t="s">
        <v>16</v>
      </c>
      <c r="B154" s="10" t="s">
        <v>18</v>
      </c>
      <c r="C154" s="10">
        <v>47</v>
      </c>
      <c r="D154" s="10">
        <v>47</v>
      </c>
      <c r="E154" s="10">
        <v>89.22</v>
      </c>
      <c r="F154" s="10">
        <v>6.51</v>
      </c>
    </row>
    <row r="155" spans="1:6" x14ac:dyDescent="0.25">
      <c r="A155" s="10" t="s">
        <v>16</v>
      </c>
      <c r="B155" s="10" t="s">
        <v>18</v>
      </c>
      <c r="C155" s="10">
        <v>47</v>
      </c>
      <c r="D155" s="10">
        <v>47</v>
      </c>
      <c r="E155" s="10">
        <v>103.2</v>
      </c>
      <c r="F155" s="10">
        <v>0</v>
      </c>
    </row>
    <row r="156" spans="1:6" x14ac:dyDescent="0.25">
      <c r="A156" s="10" t="s">
        <v>16</v>
      </c>
      <c r="B156" s="10" t="s">
        <v>18</v>
      </c>
      <c r="C156" s="10">
        <v>47</v>
      </c>
      <c r="D156" s="10">
        <v>47</v>
      </c>
      <c r="E156" s="10">
        <v>106.72</v>
      </c>
      <c r="F156" s="10">
        <v>0</v>
      </c>
    </row>
    <row r="157" spans="1:6" x14ac:dyDescent="0.25">
      <c r="A157" s="10" t="s">
        <v>16</v>
      </c>
      <c r="B157" s="10" t="s">
        <v>18</v>
      </c>
      <c r="C157" s="10">
        <v>47</v>
      </c>
      <c r="D157" s="10">
        <v>47</v>
      </c>
      <c r="E157" s="10">
        <v>169.02</v>
      </c>
      <c r="F157" s="10">
        <v>0</v>
      </c>
    </row>
    <row r="158" spans="1:6" x14ac:dyDescent="0.25">
      <c r="A158" s="10" t="s">
        <v>16</v>
      </c>
      <c r="B158" s="10" t="s">
        <v>18</v>
      </c>
      <c r="C158" s="10">
        <v>47</v>
      </c>
      <c r="D158" s="10">
        <v>47</v>
      </c>
      <c r="E158" s="10">
        <v>198.49</v>
      </c>
      <c r="F158" s="10">
        <v>0</v>
      </c>
    </row>
    <row r="159" spans="1:6" x14ac:dyDescent="0.25">
      <c r="A159" s="10" t="s">
        <v>16</v>
      </c>
      <c r="B159" s="10" t="s">
        <v>18</v>
      </c>
      <c r="C159" s="10">
        <v>47</v>
      </c>
      <c r="D159" s="10">
        <v>47</v>
      </c>
      <c r="E159" s="10">
        <v>225.63</v>
      </c>
      <c r="F159" s="10">
        <v>0</v>
      </c>
    </row>
    <row r="160" spans="1:6" x14ac:dyDescent="0.25">
      <c r="A160" s="10" t="s">
        <v>16</v>
      </c>
      <c r="B160" s="10" t="s">
        <v>18</v>
      </c>
      <c r="C160" s="10">
        <v>47</v>
      </c>
      <c r="D160" s="10">
        <v>47</v>
      </c>
      <c r="E160" s="10">
        <v>493.35</v>
      </c>
      <c r="F160" s="10">
        <v>0</v>
      </c>
    </row>
    <row r="161" spans="1:6" x14ac:dyDescent="0.25">
      <c r="A161" s="10" t="s">
        <v>307</v>
      </c>
      <c r="B161" s="10" t="s">
        <v>19</v>
      </c>
      <c r="C161" s="10">
        <v>13</v>
      </c>
      <c r="D161" s="10">
        <v>28</v>
      </c>
      <c r="E161" s="10">
        <v>2043.8</v>
      </c>
      <c r="F161" s="10">
        <v>0</v>
      </c>
    </row>
    <row r="162" spans="1:6" x14ac:dyDescent="0.25">
      <c r="A162" s="10" t="s">
        <v>315</v>
      </c>
      <c r="B162" s="10" t="s">
        <v>19</v>
      </c>
      <c r="C162" s="10">
        <v>13</v>
      </c>
      <c r="D162" s="10">
        <v>130</v>
      </c>
      <c r="E162" s="10">
        <v>0</v>
      </c>
      <c r="F162" s="10">
        <v>7.89</v>
      </c>
    </row>
    <row r="163" spans="1:6" x14ac:dyDescent="0.25">
      <c r="A163" s="10" t="s">
        <v>16</v>
      </c>
      <c r="B163" s="10" t="s">
        <v>18</v>
      </c>
      <c r="C163" s="10">
        <v>47</v>
      </c>
      <c r="D163" s="10">
        <v>47</v>
      </c>
      <c r="E163" s="10">
        <v>7.0000000000000007E-2</v>
      </c>
      <c r="F163" s="10">
        <v>0</v>
      </c>
    </row>
    <row r="164" spans="1:6" x14ac:dyDescent="0.25">
      <c r="A164" s="10" t="s">
        <v>16</v>
      </c>
      <c r="B164" s="10" t="s">
        <v>18</v>
      </c>
      <c r="C164" s="10">
        <v>47</v>
      </c>
      <c r="D164" s="10">
        <v>47</v>
      </c>
      <c r="E164" s="10">
        <v>0.46</v>
      </c>
      <c r="F164" s="10">
        <v>0</v>
      </c>
    </row>
    <row r="165" spans="1:6" x14ac:dyDescent="0.25">
      <c r="A165" s="10" t="s">
        <v>16</v>
      </c>
      <c r="B165" s="10" t="s">
        <v>18</v>
      </c>
      <c r="C165" s="10">
        <v>47</v>
      </c>
      <c r="D165" s="10">
        <v>47</v>
      </c>
      <c r="E165" s="10">
        <v>13.61</v>
      </c>
      <c r="F165" s="10">
        <v>0</v>
      </c>
    </row>
    <row r="166" spans="1:6" x14ac:dyDescent="0.25">
      <c r="A166" s="10" t="s">
        <v>16</v>
      </c>
      <c r="B166" s="10" t="s">
        <v>18</v>
      </c>
      <c r="C166" s="10">
        <v>47</v>
      </c>
      <c r="D166" s="10">
        <v>47</v>
      </c>
      <c r="E166" s="10">
        <v>20.2</v>
      </c>
      <c r="F166" s="10">
        <v>0</v>
      </c>
    </row>
    <row r="167" spans="1:6" x14ac:dyDescent="0.25">
      <c r="A167" s="10" t="s">
        <v>16</v>
      </c>
      <c r="B167" s="10" t="s">
        <v>18</v>
      </c>
      <c r="C167" s="10">
        <v>47</v>
      </c>
      <c r="D167" s="10">
        <v>47</v>
      </c>
      <c r="E167" s="10">
        <v>21.78</v>
      </c>
      <c r="F167" s="10">
        <v>0</v>
      </c>
    </row>
    <row r="168" spans="1:6" x14ac:dyDescent="0.25">
      <c r="A168" s="10" t="s">
        <v>16</v>
      </c>
      <c r="B168" s="10" t="s">
        <v>18</v>
      </c>
      <c r="C168" s="10">
        <v>47</v>
      </c>
      <c r="D168" s="10">
        <v>47</v>
      </c>
      <c r="E168" s="10">
        <v>22.52</v>
      </c>
      <c r="F168" s="10">
        <v>0</v>
      </c>
    </row>
    <row r="169" spans="1:6" x14ac:dyDescent="0.25">
      <c r="A169" s="10" t="s">
        <v>16</v>
      </c>
      <c r="B169" s="10" t="s">
        <v>18</v>
      </c>
      <c r="C169" s="10">
        <v>47</v>
      </c>
      <c r="D169" s="10">
        <v>47</v>
      </c>
      <c r="E169" s="10">
        <v>35.68</v>
      </c>
      <c r="F169" s="10">
        <v>0</v>
      </c>
    </row>
    <row r="170" spans="1:6" x14ac:dyDescent="0.25">
      <c r="A170" s="10" t="s">
        <v>16</v>
      </c>
      <c r="B170" s="10" t="s">
        <v>18</v>
      </c>
      <c r="C170" s="10">
        <v>47</v>
      </c>
      <c r="D170" s="10">
        <v>47</v>
      </c>
      <c r="E170" s="10">
        <v>41.9</v>
      </c>
      <c r="F170" s="10">
        <v>0</v>
      </c>
    </row>
    <row r="171" spans="1:6" x14ac:dyDescent="0.25">
      <c r="A171" s="10" t="s">
        <v>16</v>
      </c>
      <c r="B171" s="10" t="s">
        <v>18</v>
      </c>
      <c r="C171" s="10">
        <v>47</v>
      </c>
      <c r="D171" s="10">
        <v>47</v>
      </c>
      <c r="E171" s="10">
        <v>47.63</v>
      </c>
      <c r="F171" s="10">
        <v>0</v>
      </c>
    </row>
    <row r="172" spans="1:6" x14ac:dyDescent="0.25">
      <c r="A172" s="10" t="s">
        <v>16</v>
      </c>
      <c r="B172" s="10" t="s">
        <v>18</v>
      </c>
      <c r="C172" s="10">
        <v>47</v>
      </c>
      <c r="D172" s="10">
        <v>47</v>
      </c>
      <c r="E172" s="10">
        <v>104.14</v>
      </c>
      <c r="F172" s="10">
        <v>0</v>
      </c>
    </row>
    <row r="173" spans="1:6" x14ac:dyDescent="0.25">
      <c r="A173" s="10" t="s">
        <v>308</v>
      </c>
      <c r="B173" s="10" t="s">
        <v>301</v>
      </c>
      <c r="C173" s="10">
        <v>79</v>
      </c>
      <c r="D173" s="10">
        <v>35</v>
      </c>
      <c r="E173" s="10">
        <v>319.95999999999998</v>
      </c>
      <c r="F173" s="10">
        <v>0</v>
      </c>
    </row>
    <row r="174" spans="1:6" x14ac:dyDescent="0.25">
      <c r="A174" s="10" t="s">
        <v>308</v>
      </c>
      <c r="B174" s="10" t="s">
        <v>301</v>
      </c>
      <c r="C174" s="10">
        <v>79</v>
      </c>
      <c r="D174" s="10">
        <v>35</v>
      </c>
      <c r="E174" s="10">
        <v>154.4</v>
      </c>
      <c r="F174" s="10">
        <v>0</v>
      </c>
    </row>
    <row r="175" spans="1:6" x14ac:dyDescent="0.25">
      <c r="A175" s="10" t="s">
        <v>308</v>
      </c>
      <c r="B175" s="10" t="s">
        <v>301</v>
      </c>
      <c r="C175" s="10">
        <v>79</v>
      </c>
      <c r="D175" s="10">
        <v>35</v>
      </c>
      <c r="E175" s="10">
        <v>11.34</v>
      </c>
      <c r="F175" s="10">
        <v>0</v>
      </c>
    </row>
    <row r="176" spans="1:6" x14ac:dyDescent="0.25">
      <c r="A176" s="10" t="s">
        <v>308</v>
      </c>
      <c r="B176" s="10" t="s">
        <v>301</v>
      </c>
      <c r="C176" s="10">
        <v>79</v>
      </c>
      <c r="D176" s="10">
        <v>35</v>
      </c>
      <c r="E176" s="10">
        <v>133.72</v>
      </c>
      <c r="F176" s="10">
        <v>0</v>
      </c>
    </row>
    <row r="177" spans="1:6" x14ac:dyDescent="0.25">
      <c r="A177" s="10" t="s">
        <v>307</v>
      </c>
      <c r="B177" s="10" t="s">
        <v>19</v>
      </c>
      <c r="C177" s="10">
        <v>13</v>
      </c>
      <c r="D177" s="10">
        <v>28</v>
      </c>
      <c r="E177" s="10">
        <v>1631.64</v>
      </c>
      <c r="F177" s="10">
        <v>0</v>
      </c>
    </row>
    <row r="178" spans="1:6" x14ac:dyDescent="0.25">
      <c r="A178" s="10" t="s">
        <v>307</v>
      </c>
      <c r="B178" s="10" t="s">
        <v>19</v>
      </c>
      <c r="C178" s="10">
        <v>13</v>
      </c>
      <c r="D178" s="10">
        <v>28</v>
      </c>
      <c r="E178" s="10">
        <v>3715.6</v>
      </c>
      <c r="F178" s="10">
        <v>0</v>
      </c>
    </row>
    <row r="179" spans="1:6" x14ac:dyDescent="0.25">
      <c r="A179" s="10" t="s">
        <v>315</v>
      </c>
      <c r="B179" s="10" t="s">
        <v>19</v>
      </c>
      <c r="C179" s="10">
        <v>13</v>
      </c>
      <c r="D179" s="10">
        <v>130</v>
      </c>
      <c r="E179" s="10">
        <v>0</v>
      </c>
      <c r="F179" s="10">
        <v>3.05</v>
      </c>
    </row>
    <row r="180" spans="1:6" x14ac:dyDescent="0.25">
      <c r="A180" s="10" t="s">
        <v>300</v>
      </c>
      <c r="B180" s="10" t="s">
        <v>301</v>
      </c>
      <c r="C180" s="10">
        <v>79</v>
      </c>
      <c r="D180" s="10">
        <v>28</v>
      </c>
      <c r="E180" s="10">
        <v>7901.18</v>
      </c>
      <c r="F180" s="10">
        <v>0</v>
      </c>
    </row>
    <row r="181" spans="1:6" x14ac:dyDescent="0.25">
      <c r="A181" s="10" t="s">
        <v>300</v>
      </c>
      <c r="B181" s="10" t="s">
        <v>301</v>
      </c>
      <c r="C181" s="10">
        <v>79</v>
      </c>
      <c r="D181" s="10">
        <v>28</v>
      </c>
      <c r="E181" s="10">
        <v>617.61</v>
      </c>
      <c r="F181" s="10">
        <v>0</v>
      </c>
    </row>
    <row r="182" spans="1:6" x14ac:dyDescent="0.25">
      <c r="A182" s="10" t="s">
        <v>300</v>
      </c>
      <c r="B182" s="10" t="s">
        <v>301</v>
      </c>
      <c r="C182" s="10">
        <v>79</v>
      </c>
      <c r="D182" s="10">
        <v>28</v>
      </c>
      <c r="E182" s="10">
        <v>6163.33</v>
      </c>
      <c r="F182" s="10">
        <v>0</v>
      </c>
    </row>
    <row r="183" spans="1:6" x14ac:dyDescent="0.25">
      <c r="A183" s="10" t="s">
        <v>288</v>
      </c>
      <c r="B183" s="10" t="s">
        <v>44</v>
      </c>
      <c r="C183" s="10">
        <v>39</v>
      </c>
      <c r="D183" s="10">
        <v>175</v>
      </c>
      <c r="E183" s="10">
        <v>78</v>
      </c>
      <c r="F183" s="10">
        <v>0</v>
      </c>
    </row>
    <row r="184" spans="1:6" x14ac:dyDescent="0.25">
      <c r="A184" s="10" t="s">
        <v>275</v>
      </c>
      <c r="B184" s="10" t="s">
        <v>35</v>
      </c>
      <c r="C184" s="10" t="s">
        <v>36</v>
      </c>
      <c r="D184" s="10">
        <v>209</v>
      </c>
      <c r="E184" s="10">
        <v>150.83000000000001</v>
      </c>
      <c r="F184" s="10">
        <v>0</v>
      </c>
    </row>
    <row r="185" spans="1:6" x14ac:dyDescent="0.25">
      <c r="A185" s="10" t="s">
        <v>127</v>
      </c>
      <c r="B185" s="10" t="s">
        <v>129</v>
      </c>
      <c r="C185" s="10" t="s">
        <v>130</v>
      </c>
      <c r="D185" s="10">
        <v>16</v>
      </c>
      <c r="E185" s="10">
        <v>0</v>
      </c>
      <c r="F185" s="10">
        <v>719.77</v>
      </c>
    </row>
    <row r="186" spans="1:6" x14ac:dyDescent="0.25">
      <c r="A186" s="10" t="s">
        <v>310</v>
      </c>
      <c r="B186" s="10" t="s">
        <v>129</v>
      </c>
      <c r="C186" s="10" t="s">
        <v>130</v>
      </c>
      <c r="D186" s="10" t="s">
        <v>311</v>
      </c>
      <c r="E186" s="10">
        <v>0</v>
      </c>
      <c r="F186" s="10">
        <v>44.4</v>
      </c>
    </row>
    <row r="187" spans="1:6" x14ac:dyDescent="0.25">
      <c r="A187" s="10" t="s">
        <v>317</v>
      </c>
      <c r="B187" s="10" t="s">
        <v>19</v>
      </c>
      <c r="C187" s="10">
        <v>13</v>
      </c>
      <c r="D187" s="10">
        <v>180</v>
      </c>
      <c r="E187" s="10">
        <v>0</v>
      </c>
      <c r="F187" s="10">
        <v>0.01</v>
      </c>
    </row>
    <row r="188" spans="1:6" x14ac:dyDescent="0.25">
      <c r="A188" s="10" t="s">
        <v>300</v>
      </c>
      <c r="B188" s="10" t="s">
        <v>301</v>
      </c>
      <c r="C188" s="10">
        <v>79</v>
      </c>
      <c r="D188" s="10">
        <v>28</v>
      </c>
      <c r="E188" s="10">
        <v>244.87</v>
      </c>
      <c r="F188" s="10">
        <v>0</v>
      </c>
    </row>
    <row r="189" spans="1:6" x14ac:dyDescent="0.25">
      <c r="A189" s="10" t="s">
        <v>300</v>
      </c>
      <c r="B189" s="10" t="s">
        <v>301</v>
      </c>
      <c r="C189" s="10">
        <v>79</v>
      </c>
      <c r="D189" s="10">
        <v>28</v>
      </c>
      <c r="E189" s="10">
        <v>3132.56</v>
      </c>
      <c r="F189" s="10">
        <v>0</v>
      </c>
    </row>
    <row r="190" spans="1:6" x14ac:dyDescent="0.25">
      <c r="A190" s="10" t="s">
        <v>300</v>
      </c>
      <c r="B190" s="10" t="s">
        <v>301</v>
      </c>
      <c r="C190" s="10">
        <v>79</v>
      </c>
      <c r="D190" s="10">
        <v>28</v>
      </c>
      <c r="E190" s="10">
        <v>2443.56</v>
      </c>
      <c r="F190" s="10">
        <v>0</v>
      </c>
    </row>
    <row r="191" spans="1:6" x14ac:dyDescent="0.25">
      <c r="A191" s="10" t="s">
        <v>127</v>
      </c>
      <c r="B191" s="10" t="s">
        <v>129</v>
      </c>
      <c r="C191" s="10" t="s">
        <v>130</v>
      </c>
      <c r="D191" s="10">
        <v>16</v>
      </c>
      <c r="E191" s="10">
        <v>95.33</v>
      </c>
      <c r="F191" s="10">
        <v>0</v>
      </c>
    </row>
    <row r="192" spans="1:6" x14ac:dyDescent="0.25">
      <c r="A192" s="10" t="s">
        <v>127</v>
      </c>
      <c r="B192" s="10" t="s">
        <v>129</v>
      </c>
      <c r="C192" s="10" t="s">
        <v>130</v>
      </c>
      <c r="D192" s="10">
        <v>16</v>
      </c>
      <c r="E192" s="10">
        <v>86.45</v>
      </c>
      <c r="F192" s="10">
        <v>0</v>
      </c>
    </row>
    <row r="193" spans="1:6" x14ac:dyDescent="0.25">
      <c r="A193" s="10" t="s">
        <v>127</v>
      </c>
      <c r="B193" s="10" t="s">
        <v>129</v>
      </c>
      <c r="C193" s="10" t="s">
        <v>130</v>
      </c>
      <c r="D193" s="10">
        <v>16</v>
      </c>
      <c r="E193" s="10">
        <v>0</v>
      </c>
      <c r="F193" s="10">
        <v>498.37</v>
      </c>
    </row>
    <row r="194" spans="1:6" x14ac:dyDescent="0.25">
      <c r="A194" s="10" t="s">
        <v>127</v>
      </c>
      <c r="B194" s="10" t="s">
        <v>129</v>
      </c>
      <c r="C194" s="10" t="s">
        <v>130</v>
      </c>
      <c r="D194" s="10">
        <v>16</v>
      </c>
      <c r="E194" s="10">
        <v>67.459999999999994</v>
      </c>
      <c r="F194" s="10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B37" sqref="B37"/>
    </sheetView>
  </sheetViews>
  <sheetFormatPr defaultRowHeight="15" x14ac:dyDescent="0.25"/>
  <cols>
    <col min="2" max="2" width="10" bestFit="1" customWidth="1"/>
    <col min="5" max="5" width="12.42578125" bestFit="1" customWidth="1"/>
    <col min="8" max="8" width="10" bestFit="1" customWidth="1"/>
  </cols>
  <sheetData>
    <row r="1" spans="1:9" x14ac:dyDescent="0.25">
      <c r="A1" s="2" t="s">
        <v>268</v>
      </c>
      <c r="B1" s="2">
        <v>4581</v>
      </c>
      <c r="C1" s="16">
        <v>41334</v>
      </c>
      <c r="D1" s="17" t="s">
        <v>269</v>
      </c>
      <c r="E1" s="17">
        <v>351661.3</v>
      </c>
      <c r="F1" s="18">
        <v>41640</v>
      </c>
      <c r="H1" s="17">
        <v>17133</v>
      </c>
      <c r="I1" s="18">
        <v>41426</v>
      </c>
    </row>
    <row r="2" spans="1:9" x14ac:dyDescent="0.25">
      <c r="A2" s="2"/>
      <c r="B2" s="2">
        <v>21684</v>
      </c>
      <c r="C2" s="16">
        <v>41365</v>
      </c>
      <c r="D2" s="17"/>
      <c r="E2" s="17">
        <v>519942</v>
      </c>
      <c r="F2" s="18">
        <v>41671</v>
      </c>
      <c r="H2" s="17">
        <v>10564</v>
      </c>
      <c r="I2" s="18">
        <v>41487</v>
      </c>
    </row>
    <row r="3" spans="1:9" x14ac:dyDescent="0.25">
      <c r="A3" s="2"/>
      <c r="B3" s="2">
        <v>36744</v>
      </c>
      <c r="C3" s="16">
        <v>41395</v>
      </c>
      <c r="D3" s="17"/>
      <c r="E3" s="17">
        <v>551539</v>
      </c>
      <c r="F3" s="18">
        <v>41699</v>
      </c>
      <c r="H3" s="17">
        <v>93311</v>
      </c>
      <c r="I3" s="18">
        <v>41518</v>
      </c>
    </row>
    <row r="4" spans="1:9" x14ac:dyDescent="0.25">
      <c r="A4" s="2"/>
      <c r="B4" s="2">
        <v>70502</v>
      </c>
      <c r="C4" s="16">
        <v>41426</v>
      </c>
      <c r="D4" s="17"/>
      <c r="E4" s="17">
        <v>684646</v>
      </c>
      <c r="F4" s="18">
        <v>41730</v>
      </c>
      <c r="H4" s="17">
        <v>222946</v>
      </c>
      <c r="I4" s="18">
        <v>41548</v>
      </c>
    </row>
    <row r="5" spans="1:9" x14ac:dyDescent="0.25">
      <c r="A5" s="2"/>
      <c r="B5" s="2">
        <v>68499</v>
      </c>
      <c r="C5" s="16">
        <v>41456</v>
      </c>
      <c r="D5" s="17"/>
      <c r="E5" s="17">
        <v>658739</v>
      </c>
      <c r="F5" s="18">
        <v>41760</v>
      </c>
      <c r="H5" s="17">
        <v>262601</v>
      </c>
      <c r="I5" s="18">
        <v>41579</v>
      </c>
    </row>
    <row r="6" spans="1:9" x14ac:dyDescent="0.25">
      <c r="A6" s="2"/>
      <c r="B6" s="2">
        <v>122075</v>
      </c>
      <c r="C6" s="16">
        <v>41487</v>
      </c>
      <c r="D6" s="17"/>
      <c r="E6" s="17">
        <v>644748</v>
      </c>
      <c r="F6" s="18">
        <v>41791</v>
      </c>
      <c r="H6" s="17">
        <v>345743</v>
      </c>
      <c r="I6" s="18">
        <v>41609</v>
      </c>
    </row>
    <row r="7" spans="1:9" x14ac:dyDescent="0.25">
      <c r="A7" s="2"/>
      <c r="B7" s="2">
        <v>59829</v>
      </c>
      <c r="C7" s="16">
        <v>41518</v>
      </c>
      <c r="D7" s="17"/>
      <c r="E7" s="17">
        <v>745644</v>
      </c>
      <c r="F7" s="18">
        <v>41821</v>
      </c>
      <c r="H7" s="19">
        <f>SUM(H1:H6)</f>
        <v>952298</v>
      </c>
      <c r="I7" s="17"/>
    </row>
    <row r="8" spans="1:9" x14ac:dyDescent="0.25">
      <c r="A8" s="2"/>
      <c r="B8" s="2">
        <v>65483</v>
      </c>
      <c r="C8" s="16">
        <v>41548</v>
      </c>
      <c r="D8" s="17"/>
      <c r="E8" s="17">
        <v>752278</v>
      </c>
      <c r="F8" s="18">
        <v>41852</v>
      </c>
    </row>
    <row r="9" spans="1:9" x14ac:dyDescent="0.25">
      <c r="A9" s="2"/>
      <c r="B9" s="2">
        <v>31436</v>
      </c>
      <c r="C9" s="16">
        <v>41579</v>
      </c>
      <c r="D9" s="17"/>
      <c r="E9" s="17">
        <v>696571</v>
      </c>
      <c r="F9" s="18">
        <v>41883</v>
      </c>
    </row>
    <row r="10" spans="1:9" x14ac:dyDescent="0.25">
      <c r="A10" s="2"/>
      <c r="B10" s="2">
        <v>29768</v>
      </c>
      <c r="C10" s="16">
        <v>41609</v>
      </c>
      <c r="D10" s="17"/>
      <c r="E10" s="17">
        <v>748477</v>
      </c>
      <c r="F10" s="18">
        <v>41913</v>
      </c>
    </row>
    <row r="11" spans="1:9" x14ac:dyDescent="0.25">
      <c r="A11" s="2"/>
      <c r="B11" s="2">
        <v>13178</v>
      </c>
      <c r="C11" s="16">
        <v>41640</v>
      </c>
      <c r="D11" s="17"/>
      <c r="E11" s="17">
        <v>675125</v>
      </c>
      <c r="F11" s="18">
        <v>41944</v>
      </c>
    </row>
    <row r="12" spans="1:9" x14ac:dyDescent="0.25">
      <c r="A12" s="2"/>
      <c r="B12" s="2">
        <v>9118</v>
      </c>
      <c r="C12" s="16">
        <v>41671</v>
      </c>
      <c r="D12" s="17"/>
      <c r="E12" s="17">
        <v>804731</v>
      </c>
      <c r="F12" s="18">
        <v>41974</v>
      </c>
    </row>
    <row r="13" spans="1:9" x14ac:dyDescent="0.25">
      <c r="B13" s="9">
        <f>SUM(B1:B12)</f>
        <v>532897</v>
      </c>
      <c r="D13" s="17"/>
      <c r="E13" s="17">
        <v>749117</v>
      </c>
      <c r="F13" s="18">
        <v>42005</v>
      </c>
    </row>
    <row r="14" spans="1:9" x14ac:dyDescent="0.25">
      <c r="D14" s="17"/>
      <c r="E14" s="17">
        <v>606667</v>
      </c>
      <c r="F14" s="18">
        <v>42036</v>
      </c>
    </row>
    <row r="15" spans="1:9" x14ac:dyDescent="0.25">
      <c r="D15" s="17"/>
      <c r="E15" s="17">
        <v>757633</v>
      </c>
      <c r="F15" s="18">
        <v>42064</v>
      </c>
    </row>
    <row r="16" spans="1:9" x14ac:dyDescent="0.25">
      <c r="D16" s="17"/>
      <c r="E16" s="17">
        <v>803437</v>
      </c>
      <c r="F16" s="18">
        <v>42095</v>
      </c>
    </row>
    <row r="17" spans="4:6" x14ac:dyDescent="0.25">
      <c r="D17" s="17"/>
      <c r="E17" s="17">
        <v>857810</v>
      </c>
      <c r="F17" s="18">
        <v>42125</v>
      </c>
    </row>
    <row r="18" spans="4:6" x14ac:dyDescent="0.25">
      <c r="D18" s="17"/>
      <c r="E18" s="17">
        <v>782264</v>
      </c>
      <c r="F18" s="18">
        <v>42156</v>
      </c>
    </row>
    <row r="19" spans="4:6" x14ac:dyDescent="0.25">
      <c r="D19" s="17"/>
      <c r="E19" s="17">
        <v>1046255</v>
      </c>
      <c r="F19" s="18">
        <v>42186</v>
      </c>
    </row>
    <row r="20" spans="4:6" x14ac:dyDescent="0.25">
      <c r="D20" s="17"/>
      <c r="E20" s="17">
        <v>854734</v>
      </c>
      <c r="F20" s="18">
        <v>42217</v>
      </c>
    </row>
    <row r="21" spans="4:6" x14ac:dyDescent="0.25">
      <c r="D21" s="17"/>
      <c r="E21" s="17">
        <v>313538</v>
      </c>
      <c r="F21" s="18">
        <v>42248</v>
      </c>
    </row>
    <row r="22" spans="4:6" x14ac:dyDescent="0.25">
      <c r="D22" s="17"/>
      <c r="E22" s="17">
        <v>167934</v>
      </c>
      <c r="F22" s="18">
        <v>42278</v>
      </c>
    </row>
    <row r="23" spans="4:6" x14ac:dyDescent="0.25">
      <c r="D23" s="17"/>
      <c r="E23" s="17">
        <v>144018</v>
      </c>
      <c r="F23" s="18">
        <v>42309</v>
      </c>
    </row>
    <row r="24" spans="4:6" x14ac:dyDescent="0.25">
      <c r="D24" s="17"/>
      <c r="E24" s="17">
        <v>86196</v>
      </c>
      <c r="F24" s="18">
        <v>42339</v>
      </c>
    </row>
    <row r="25" spans="4:6" x14ac:dyDescent="0.25">
      <c r="D25" s="17"/>
      <c r="E25" s="17">
        <v>42087</v>
      </c>
      <c r="F25" s="18">
        <v>42370</v>
      </c>
    </row>
    <row r="26" spans="4:6" x14ac:dyDescent="0.25">
      <c r="D26" s="17"/>
      <c r="E26" s="17">
        <v>21878</v>
      </c>
      <c r="F26" s="18">
        <v>42401</v>
      </c>
    </row>
    <row r="27" spans="4:6" x14ac:dyDescent="0.25">
      <c r="D27" s="17"/>
      <c r="E27" s="20">
        <f>SUM(E1:E26)</f>
        <v>15067669.300000001</v>
      </c>
      <c r="F27" s="17"/>
    </row>
    <row r="29" spans="4:6" x14ac:dyDescent="0.25">
      <c r="E29" s="9">
        <f>E27+H7</f>
        <v>16019967.300000001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Лист2</vt:lpstr>
      <vt:lpstr>перв 34 паркинг</vt:lpstr>
      <vt:lpstr>Лист3</vt:lpstr>
      <vt:lpstr>Лист5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2022-02-03T09:13:34Z</dcterms:modified>
</cp:coreProperties>
</file>