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48" i="1" l="1"/>
  <c r="D71" i="1" s="1"/>
  <c r="D68" i="1"/>
  <c r="C71" i="1"/>
  <c r="D10" i="1"/>
  <c r="D67" i="1"/>
  <c r="D65" i="1"/>
  <c r="D61" i="1"/>
  <c r="D60" i="1"/>
  <c r="D59" i="1"/>
  <c r="D58" i="1"/>
  <c r="D53" i="1"/>
  <c r="D51" i="1"/>
  <c r="D50" i="1"/>
  <c r="D47" i="1"/>
  <c r="D43" i="1"/>
  <c r="D38" i="1"/>
  <c r="D34" i="1"/>
  <c r="D33" i="1"/>
  <c r="D32" i="1"/>
  <c r="D28" i="1"/>
  <c r="D21" i="1"/>
  <c r="D20" i="1"/>
  <c r="D18" i="1"/>
  <c r="D70" i="1"/>
  <c r="D69" i="1"/>
  <c r="D66" i="1"/>
  <c r="D64" i="1"/>
  <c r="D63" i="1"/>
  <c r="D62" i="1"/>
  <c r="D57" i="1"/>
  <c r="D56" i="1"/>
  <c r="D55" i="1"/>
  <c r="D54" i="1"/>
  <c r="D52" i="1"/>
  <c r="D49" i="1"/>
  <c r="D46" i="1"/>
  <c r="D45" i="1"/>
  <c r="D44" i="1"/>
  <c r="D42" i="1"/>
  <c r="D41" i="1"/>
  <c r="D40" i="1"/>
  <c r="D39" i="1"/>
  <c r="D37" i="1"/>
  <c r="D36" i="1"/>
  <c r="D35" i="1"/>
  <c r="D31" i="1"/>
  <c r="D30" i="1"/>
  <c r="D29" i="1"/>
  <c r="D27" i="1"/>
  <c r="D25" i="1"/>
  <c r="D24" i="1"/>
  <c r="D23" i="1"/>
  <c r="D22" i="1"/>
  <c r="D19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<sst xmlns="http://schemas.openxmlformats.org/spreadsheetml/2006/main" count="70" uniqueCount="70">
  <si>
    <t>Оборотно-сальдовая ведомость по счету 10 за 2022 г.</t>
  </si>
  <si>
    <t>Выводимые данные: БУ (данные бухгалтерского учета)</t>
  </si>
  <si>
    <t>Счет</t>
  </si>
  <si>
    <t>Сальдо на конец периода</t>
  </si>
  <si>
    <t>Склады</t>
  </si>
  <si>
    <t>10</t>
  </si>
  <si>
    <t>Волжина</t>
  </si>
  <si>
    <t>Волков</t>
  </si>
  <si>
    <t>Гляченков А.С.</t>
  </si>
  <si>
    <t>Гулаков Ю.</t>
  </si>
  <si>
    <t>Елисеев А.В</t>
  </si>
  <si>
    <t>Зеленский Д.Н.</t>
  </si>
  <si>
    <t>ИНЖСТРОЙ ООО</t>
  </si>
  <si>
    <t>Кондратьев С.В.</t>
  </si>
  <si>
    <t>Кондратьев Станислав</t>
  </si>
  <si>
    <t>Кузьмина Екатерина</t>
  </si>
  <si>
    <t>Михайлов А.Г</t>
  </si>
  <si>
    <t>Основной склад</t>
  </si>
  <si>
    <t>Склад Воронеж</t>
  </si>
  <si>
    <t>Склад готовой продукции</t>
  </si>
  <si>
    <t>Склад Грибки</t>
  </si>
  <si>
    <t>Склад ИТ-службы НОВЫЙ</t>
  </si>
  <si>
    <t>Склад комплектовки диванов</t>
  </si>
  <si>
    <t>Склад Краснодар</t>
  </si>
  <si>
    <t>Склад Магазин Рязань Премьер</t>
  </si>
  <si>
    <t>Склад МАРКЕТПЛЕЙСЫ</t>
  </si>
  <si>
    <t>Склад медицинских изделий</t>
  </si>
  <si>
    <t>Склад Нижний Новгород</t>
  </si>
  <si>
    <t>Склад ПОРОЛОНА (продукция)</t>
  </si>
  <si>
    <t>Склад ПОРОЛОНА (сырье)</t>
  </si>
  <si>
    <t>Склад проволоки и пружинных блоков</t>
  </si>
  <si>
    <t>Склад производства матрацев</t>
  </si>
  <si>
    <t>Склад производства подушек</t>
  </si>
  <si>
    <t>Склад разработки кроватей</t>
  </si>
  <si>
    <t>Склад рекламаций</t>
  </si>
  <si>
    <t>Склад Розница Белгород</t>
  </si>
  <si>
    <t>Склад Рязань Чкалова 19</t>
  </si>
  <si>
    <t>Склад САНКТ-ПЕТЕРБУРГ</t>
  </si>
  <si>
    <t>Склад Ульяновск</t>
  </si>
  <si>
    <t>Склад ФРАНШИЗА (ПМ)</t>
  </si>
  <si>
    <t>СКЛАД ХОЗЯЙСТВЕННЫЙ</t>
  </si>
  <si>
    <t>Склад Щелково</t>
  </si>
  <si>
    <t>Шляков</t>
  </si>
  <si>
    <t>Яволова</t>
  </si>
  <si>
    <t>Итого</t>
  </si>
  <si>
    <t>ВНЕШНИЙ СКЛАД</t>
  </si>
  <si>
    <t>Зайцева</t>
  </si>
  <si>
    <t>Исаев О</t>
  </si>
  <si>
    <t>Каптильная Ульяна</t>
  </si>
  <si>
    <t>Склад Z</t>
  </si>
  <si>
    <t>Склад изготовления пружин</t>
  </si>
  <si>
    <t>Склад инвентаризация</t>
  </si>
  <si>
    <t xml:space="preserve">Склад ИТ-службы </t>
  </si>
  <si>
    <t>Склад кроватей</t>
  </si>
  <si>
    <t>Склад ОТК</t>
  </si>
  <si>
    <t>Склад производства кроватей</t>
  </si>
  <si>
    <t>Склад промежуточного хранения</t>
  </si>
  <si>
    <t>Склад разработки для выпуска</t>
  </si>
  <si>
    <t>Склад разработки матрасев</t>
  </si>
  <si>
    <t>Склад средств защиты и спецодежды</t>
  </si>
  <si>
    <t>Склад сырья</t>
  </si>
  <si>
    <t>Склад техническая служба</t>
  </si>
  <si>
    <t>Склад ткани (кровати)</t>
  </si>
  <si>
    <t>Склад чехлов на кровати</t>
  </si>
  <si>
    <t>Сорокин</t>
  </si>
  <si>
    <t>Мокринский</t>
  </si>
  <si>
    <t>Тузинович Марк</t>
  </si>
  <si>
    <t>Данные 1С Бухгалтерии</t>
  </si>
  <si>
    <t>Данные УПП</t>
  </si>
  <si>
    <r>
      <t xml:space="preserve">Погашение стоимости (спецодежда, спецоснастка, инвентарь) </t>
    </r>
    <r>
      <rPr>
        <sz val="9"/>
        <color rgb="FFFF0000"/>
        <rFont val="Arial"/>
        <family val="2"/>
        <charset val="204"/>
      </rPr>
      <t>накапливается годами</t>
    </r>
    <r>
      <rPr>
        <sz val="8"/>
        <rFont val="Arial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</si>
</sst>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 indent="1"/>
    </xf>
    <xf numFmtId="4" fontId="6" fillId="0" borderId="4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wrapText="1"/>
    </xf>
    <xf numFmtId="4" fontId="8" fillId="0" borderId="0" xfId="0" applyNumberFormat="1" applyFont="1" applyAlignment="1">
      <alignment vertical="center"/>
    </xf>
    <xf numFmtId="4" fontId="6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4" fillId="0" borderId="4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71"/>
  <sheetViews>
    <sheetView tabSelected="1" topLeftCell="A40" workbookViewId="0">
      <selection activeCell="E10" sqref="E10"/>
    </sheetView>
  </sheetViews>
  <sheetFormatPr defaultColWidth="10.5" defaultRowHeight="11.45" customHeight="1" outlineLevelRow="1" x14ac:dyDescent="0.2"/>
  <cols>
    <col min="1" max="1" width="35" style="1" customWidth="1"/>
    <col min="2" max="2" width="22.1640625" style="1" customWidth="1"/>
    <col min="3" max="3" width="22.5" style="15" customWidth="1"/>
    <col min="4" max="4" width="27.5" customWidth="1"/>
    <col min="5" max="5" width="34.6640625" style="23" customWidth="1"/>
  </cols>
  <sheetData>
    <row r="1" spans="1:5" ht="12.95" customHeight="1" x14ac:dyDescent="0.2">
      <c r="A1" s="2"/>
    </row>
    <row r="2" spans="1:5" ht="15.95" customHeight="1" x14ac:dyDescent="0.25">
      <c r="A2" s="4" t="s">
        <v>0</v>
      </c>
    </row>
    <row r="3" spans="1:5" s="1" customFormat="1" ht="2.1" customHeight="1" x14ac:dyDescent="0.2">
      <c r="C3" s="15"/>
      <c r="E3" s="3"/>
    </row>
    <row r="4" spans="1:5" ht="11.1" customHeight="1" x14ac:dyDescent="0.2">
      <c r="A4" s="26" t="s">
        <v>1</v>
      </c>
      <c r="B4" s="27"/>
      <c r="C4" s="27"/>
    </row>
    <row r="5" spans="1:5" s="1" customFormat="1" ht="2.1" customHeight="1" x14ac:dyDescent="0.2">
      <c r="A5" s="5"/>
      <c r="B5" s="3"/>
      <c r="C5" s="16"/>
      <c r="E5" s="3"/>
    </row>
    <row r="6" spans="1:5" ht="12.95" customHeight="1" x14ac:dyDescent="0.2">
      <c r="A6" s="6" t="s">
        <v>2</v>
      </c>
      <c r="B6" s="28" t="s">
        <v>3</v>
      </c>
      <c r="C6" s="28"/>
    </row>
    <row r="7" spans="1:5" ht="11.1" customHeight="1" x14ac:dyDescent="0.2">
      <c r="A7" s="29" t="s">
        <v>4</v>
      </c>
      <c r="B7" s="31" t="s">
        <v>67</v>
      </c>
      <c r="C7" s="33" t="s">
        <v>68</v>
      </c>
    </row>
    <row r="8" spans="1:5" ht="23.25" customHeight="1" x14ac:dyDescent="0.2">
      <c r="A8" s="30"/>
      <c r="B8" s="32"/>
      <c r="C8" s="34"/>
    </row>
    <row r="9" spans="1:5" ht="16.5" customHeight="1" x14ac:dyDescent="0.2">
      <c r="A9" s="7" t="s">
        <v>5</v>
      </c>
      <c r="B9" s="8">
        <v>481142682.85000002</v>
      </c>
      <c r="C9" s="8">
        <f>C71</f>
        <v>327383996.95999998</v>
      </c>
    </row>
    <row r="10" spans="1:5" ht="39.75" customHeight="1" x14ac:dyDescent="0.2">
      <c r="A10" s="20"/>
      <c r="B10" s="21"/>
      <c r="C10" s="24">
        <v>-12711511.24</v>
      </c>
      <c r="D10" s="17">
        <f>B10-C10</f>
        <v>12711511.24</v>
      </c>
      <c r="E10" s="25" t="s">
        <v>69</v>
      </c>
    </row>
    <row r="11" spans="1:5" ht="36" customHeight="1" outlineLevel="1" x14ac:dyDescent="0.2">
      <c r="A11" s="22" t="s">
        <v>45</v>
      </c>
      <c r="B11" s="11"/>
      <c r="C11" s="18">
        <v>25579641.780000001</v>
      </c>
      <c r="D11" s="17">
        <f>B11-C11</f>
        <v>-25579641.780000001</v>
      </c>
    </row>
    <row r="12" spans="1:5" ht="12" customHeight="1" outlineLevel="1" x14ac:dyDescent="0.2">
      <c r="A12" s="9" t="s">
        <v>6</v>
      </c>
      <c r="B12" s="10">
        <v>362861.9</v>
      </c>
      <c r="C12" s="10">
        <v>846479.34</v>
      </c>
      <c r="D12" s="17">
        <f t="shared" ref="D12:D70" si="0">B12-C12</f>
        <v>-483617.43999999994</v>
      </c>
    </row>
    <row r="13" spans="1:5" ht="12" customHeight="1" outlineLevel="1" x14ac:dyDescent="0.2">
      <c r="A13" s="9" t="s">
        <v>7</v>
      </c>
      <c r="B13" s="11"/>
      <c r="C13" s="10"/>
      <c r="D13" s="17">
        <f t="shared" si="0"/>
        <v>0</v>
      </c>
    </row>
    <row r="14" spans="1:5" ht="12" customHeight="1" outlineLevel="1" x14ac:dyDescent="0.2">
      <c r="A14" s="9" t="s">
        <v>8</v>
      </c>
      <c r="B14" s="11"/>
      <c r="C14" s="10"/>
      <c r="D14" s="17">
        <f t="shared" si="0"/>
        <v>0</v>
      </c>
    </row>
    <row r="15" spans="1:5" ht="12" customHeight="1" outlineLevel="1" x14ac:dyDescent="0.2">
      <c r="A15" s="9" t="s">
        <v>9</v>
      </c>
      <c r="B15" s="12">
        <v>525.69000000000005</v>
      </c>
      <c r="C15" s="10">
        <v>526.19000000000005</v>
      </c>
      <c r="D15" s="17">
        <f t="shared" si="0"/>
        <v>-0.5</v>
      </c>
    </row>
    <row r="16" spans="1:5" ht="12" customHeight="1" outlineLevel="1" x14ac:dyDescent="0.2">
      <c r="A16" s="9" t="s">
        <v>10</v>
      </c>
      <c r="B16" s="11"/>
      <c r="C16" s="10"/>
      <c r="D16" s="17">
        <f t="shared" si="0"/>
        <v>0</v>
      </c>
    </row>
    <row r="17" spans="1:4" ht="12" customHeight="1" outlineLevel="1" x14ac:dyDescent="0.2">
      <c r="A17" s="9" t="s">
        <v>11</v>
      </c>
      <c r="B17" s="11"/>
      <c r="C17" s="10">
        <v>10160.799999999999</v>
      </c>
      <c r="D17" s="17">
        <f t="shared" si="0"/>
        <v>-10160.799999999999</v>
      </c>
    </row>
    <row r="18" spans="1:4" ht="12" customHeight="1" outlineLevel="1" x14ac:dyDescent="0.2">
      <c r="A18" s="19" t="s">
        <v>46</v>
      </c>
      <c r="B18" s="11"/>
      <c r="C18" s="10">
        <v>10979.68</v>
      </c>
      <c r="D18" s="17">
        <f t="shared" si="0"/>
        <v>-10979.68</v>
      </c>
    </row>
    <row r="19" spans="1:4" ht="12" customHeight="1" outlineLevel="1" x14ac:dyDescent="0.2">
      <c r="A19" s="9" t="s">
        <v>12</v>
      </c>
      <c r="B19" s="10">
        <v>15474.06</v>
      </c>
      <c r="C19" s="10"/>
      <c r="D19" s="17">
        <f t="shared" si="0"/>
        <v>15474.06</v>
      </c>
    </row>
    <row r="20" spans="1:4" ht="12" customHeight="1" outlineLevel="1" x14ac:dyDescent="0.2">
      <c r="A20" s="19" t="s">
        <v>47</v>
      </c>
      <c r="B20" s="10"/>
      <c r="C20" s="10">
        <v>17949.12</v>
      </c>
      <c r="D20" s="17">
        <f t="shared" si="0"/>
        <v>-17949.12</v>
      </c>
    </row>
    <row r="21" spans="1:4" ht="12" customHeight="1" outlineLevel="1" x14ac:dyDescent="0.2">
      <c r="A21" s="19" t="s">
        <v>48</v>
      </c>
      <c r="B21" s="10"/>
      <c r="C21" s="10">
        <v>25562.22</v>
      </c>
      <c r="D21" s="17">
        <f t="shared" si="0"/>
        <v>-25562.22</v>
      </c>
    </row>
    <row r="22" spans="1:4" ht="12" customHeight="1" outlineLevel="1" x14ac:dyDescent="0.2">
      <c r="A22" s="9" t="s">
        <v>13</v>
      </c>
      <c r="B22" s="10">
        <v>3598.43</v>
      </c>
      <c r="C22" s="10"/>
      <c r="D22" s="17">
        <f t="shared" si="0"/>
        <v>3598.43</v>
      </c>
    </row>
    <row r="23" spans="1:4" ht="12" customHeight="1" outlineLevel="1" x14ac:dyDescent="0.2">
      <c r="A23" s="9" t="s">
        <v>14</v>
      </c>
      <c r="B23" s="10">
        <v>1400</v>
      </c>
      <c r="C23" s="10"/>
      <c r="D23" s="17">
        <f t="shared" si="0"/>
        <v>1400</v>
      </c>
    </row>
    <row r="24" spans="1:4" ht="12" customHeight="1" outlineLevel="1" x14ac:dyDescent="0.2">
      <c r="A24" s="9" t="s">
        <v>15</v>
      </c>
      <c r="B24" s="10">
        <v>90342.37</v>
      </c>
      <c r="C24" s="10">
        <v>126025.91</v>
      </c>
      <c r="D24" s="17">
        <f t="shared" si="0"/>
        <v>-35683.540000000008</v>
      </c>
    </row>
    <row r="25" spans="1:4" ht="12" customHeight="1" outlineLevel="1" x14ac:dyDescent="0.2">
      <c r="A25" s="9" t="s">
        <v>16</v>
      </c>
      <c r="B25" s="10">
        <v>2255.67</v>
      </c>
      <c r="C25" s="10">
        <v>5491.23</v>
      </c>
      <c r="D25" s="17">
        <f t="shared" si="0"/>
        <v>-3235.5599999999995</v>
      </c>
    </row>
    <row r="26" spans="1:4" ht="12" customHeight="1" outlineLevel="1" x14ac:dyDescent="0.2">
      <c r="A26" s="9" t="s">
        <v>65</v>
      </c>
      <c r="B26" s="10"/>
      <c r="C26" s="10">
        <v>12433.33</v>
      </c>
      <c r="D26" s="17"/>
    </row>
    <row r="27" spans="1:4" ht="12" customHeight="1" outlineLevel="1" x14ac:dyDescent="0.2">
      <c r="A27" s="9" t="s">
        <v>17</v>
      </c>
      <c r="B27" s="10">
        <v>19412575.890000001</v>
      </c>
      <c r="C27" s="10">
        <v>22044450.52</v>
      </c>
      <c r="D27" s="17">
        <f t="shared" si="0"/>
        <v>-2631874.629999999</v>
      </c>
    </row>
    <row r="28" spans="1:4" ht="12" customHeight="1" outlineLevel="1" x14ac:dyDescent="0.2">
      <c r="A28" s="19" t="s">
        <v>49</v>
      </c>
      <c r="B28" s="10"/>
      <c r="C28" s="10">
        <v>28301.26</v>
      </c>
      <c r="D28" s="17">
        <f t="shared" si="0"/>
        <v>-28301.26</v>
      </c>
    </row>
    <row r="29" spans="1:4" ht="12" customHeight="1" outlineLevel="1" x14ac:dyDescent="0.2">
      <c r="A29" s="9" t="s">
        <v>18</v>
      </c>
      <c r="B29" s="10">
        <v>9847.98</v>
      </c>
      <c r="C29" s="10">
        <v>46816.84</v>
      </c>
      <c r="D29" s="17">
        <f t="shared" si="0"/>
        <v>-36968.86</v>
      </c>
    </row>
    <row r="30" spans="1:4" ht="12" customHeight="1" outlineLevel="1" x14ac:dyDescent="0.2">
      <c r="A30" s="9" t="s">
        <v>19</v>
      </c>
      <c r="B30" s="10">
        <v>1769451.01</v>
      </c>
      <c r="C30" s="10">
        <v>3253471.31</v>
      </c>
      <c r="D30" s="17">
        <f t="shared" si="0"/>
        <v>-1484020.3</v>
      </c>
    </row>
    <row r="31" spans="1:4" ht="12" customHeight="1" outlineLevel="1" x14ac:dyDescent="0.2">
      <c r="A31" s="9" t="s">
        <v>20</v>
      </c>
      <c r="B31" s="10">
        <v>171406.73</v>
      </c>
      <c r="C31" s="10">
        <v>223148.71</v>
      </c>
      <c r="D31" s="17">
        <f t="shared" si="0"/>
        <v>-51741.979999999981</v>
      </c>
    </row>
    <row r="32" spans="1:4" ht="12" customHeight="1" outlineLevel="1" x14ac:dyDescent="0.2">
      <c r="A32" s="19" t="s">
        <v>50</v>
      </c>
      <c r="B32" s="10"/>
      <c r="C32" s="10">
        <v>3217312</v>
      </c>
      <c r="D32" s="17">
        <f t="shared" si="0"/>
        <v>-3217312</v>
      </c>
    </row>
    <row r="33" spans="1:4" ht="12" customHeight="1" outlineLevel="1" x14ac:dyDescent="0.2">
      <c r="A33" s="19" t="s">
        <v>51</v>
      </c>
      <c r="B33" s="10"/>
      <c r="C33" s="10">
        <v>726380.75</v>
      </c>
      <c r="D33" s="17">
        <f t="shared" si="0"/>
        <v>-726380.75</v>
      </c>
    </row>
    <row r="34" spans="1:4" ht="12" customHeight="1" outlineLevel="1" x14ac:dyDescent="0.2">
      <c r="A34" s="19" t="s">
        <v>52</v>
      </c>
      <c r="B34" s="10"/>
      <c r="C34" s="10">
        <v>1815753.69</v>
      </c>
      <c r="D34" s="17">
        <f t="shared" si="0"/>
        <v>-1815753.69</v>
      </c>
    </row>
    <row r="35" spans="1:4" ht="12" customHeight="1" outlineLevel="1" x14ac:dyDescent="0.2">
      <c r="A35" s="9" t="s">
        <v>21</v>
      </c>
      <c r="B35" s="10">
        <v>1394123.25</v>
      </c>
      <c r="C35" s="10">
        <v>4675700.38</v>
      </c>
      <c r="D35" s="17">
        <f t="shared" si="0"/>
        <v>-3281577.13</v>
      </c>
    </row>
    <row r="36" spans="1:4" ht="12" customHeight="1" outlineLevel="1" x14ac:dyDescent="0.2">
      <c r="A36" s="9" t="s">
        <v>22</v>
      </c>
      <c r="B36" s="10">
        <v>151674.4</v>
      </c>
      <c r="C36" s="10">
        <v>19055.29</v>
      </c>
      <c r="D36" s="17">
        <f t="shared" si="0"/>
        <v>132619.10999999999</v>
      </c>
    </row>
    <row r="37" spans="1:4" ht="12" customHeight="1" outlineLevel="1" x14ac:dyDescent="0.2">
      <c r="A37" s="9" t="s">
        <v>23</v>
      </c>
      <c r="B37" s="10">
        <v>16978.05</v>
      </c>
      <c r="C37" s="10">
        <v>11426.69</v>
      </c>
      <c r="D37" s="17">
        <f t="shared" si="0"/>
        <v>5551.3599999999988</v>
      </c>
    </row>
    <row r="38" spans="1:4" ht="12" customHeight="1" outlineLevel="1" x14ac:dyDescent="0.2">
      <c r="A38" s="19" t="s">
        <v>53</v>
      </c>
      <c r="B38" s="10"/>
      <c r="C38" s="10">
        <v>65978.320000000007</v>
      </c>
      <c r="D38" s="17">
        <f t="shared" si="0"/>
        <v>-65978.320000000007</v>
      </c>
    </row>
    <row r="39" spans="1:4" ht="12" customHeight="1" outlineLevel="1" x14ac:dyDescent="0.2">
      <c r="A39" s="9" t="s">
        <v>24</v>
      </c>
      <c r="B39" s="10">
        <v>1006.11</v>
      </c>
      <c r="C39" s="10">
        <v>6470</v>
      </c>
      <c r="D39" s="17">
        <f t="shared" si="0"/>
        <v>-5463.89</v>
      </c>
    </row>
    <row r="40" spans="1:4" ht="12" customHeight="1" outlineLevel="1" x14ac:dyDescent="0.2">
      <c r="A40" s="9" t="s">
        <v>25</v>
      </c>
      <c r="B40" s="10">
        <v>1063.3399999999999</v>
      </c>
      <c r="C40" s="10">
        <v>11226.16</v>
      </c>
      <c r="D40" s="17">
        <f t="shared" si="0"/>
        <v>-10162.82</v>
      </c>
    </row>
    <row r="41" spans="1:4" ht="12" customHeight="1" outlineLevel="1" x14ac:dyDescent="0.2">
      <c r="A41" s="9" t="s">
        <v>26</v>
      </c>
      <c r="B41" s="10">
        <v>1002816.2</v>
      </c>
      <c r="C41" s="10">
        <v>1071736.92</v>
      </c>
      <c r="D41" s="17">
        <f t="shared" si="0"/>
        <v>-68920.719999999972</v>
      </c>
    </row>
    <row r="42" spans="1:4" ht="12" customHeight="1" outlineLevel="1" x14ac:dyDescent="0.2">
      <c r="A42" s="9" t="s">
        <v>27</v>
      </c>
      <c r="B42" s="10">
        <v>54824.7</v>
      </c>
      <c r="C42" s="10">
        <v>68135.679999999993</v>
      </c>
      <c r="D42" s="17">
        <f t="shared" si="0"/>
        <v>-13310.979999999996</v>
      </c>
    </row>
    <row r="43" spans="1:4" ht="12" customHeight="1" outlineLevel="1" x14ac:dyDescent="0.2">
      <c r="A43" s="19" t="s">
        <v>54</v>
      </c>
      <c r="B43" s="10"/>
      <c r="C43" s="10">
        <v>281239.99</v>
      </c>
      <c r="D43" s="17">
        <f t="shared" si="0"/>
        <v>-281239.99</v>
      </c>
    </row>
    <row r="44" spans="1:4" ht="12" customHeight="1" outlineLevel="1" x14ac:dyDescent="0.2">
      <c r="A44" s="9" t="s">
        <v>28</v>
      </c>
      <c r="B44" s="10">
        <v>3440.51</v>
      </c>
      <c r="C44" s="10">
        <v>18042.849999999999</v>
      </c>
      <c r="D44" s="17">
        <f t="shared" si="0"/>
        <v>-14602.339999999998</v>
      </c>
    </row>
    <row r="45" spans="1:4" ht="12" customHeight="1" outlineLevel="1" x14ac:dyDescent="0.2">
      <c r="A45" s="9" t="s">
        <v>29</v>
      </c>
      <c r="B45" s="10">
        <v>16301007.199999999</v>
      </c>
      <c r="C45" s="10">
        <v>15236287.550000001</v>
      </c>
      <c r="D45" s="17">
        <f t="shared" si="0"/>
        <v>1064719.6499999985</v>
      </c>
    </row>
    <row r="46" spans="1:4" ht="24" customHeight="1" outlineLevel="1" x14ac:dyDescent="0.2">
      <c r="A46" s="9" t="s">
        <v>30</v>
      </c>
      <c r="B46" s="10">
        <v>15280294.98</v>
      </c>
      <c r="C46" s="10">
        <v>22842309.48</v>
      </c>
      <c r="D46" s="17">
        <f t="shared" si="0"/>
        <v>-7562014.5</v>
      </c>
    </row>
    <row r="47" spans="1:4" ht="15" customHeight="1" outlineLevel="1" x14ac:dyDescent="0.2">
      <c r="A47" s="19" t="s">
        <v>55</v>
      </c>
      <c r="B47" s="10"/>
      <c r="C47" s="10">
        <v>15807225.800000001</v>
      </c>
      <c r="D47" s="17">
        <f t="shared" si="0"/>
        <v>-15807225.800000001</v>
      </c>
    </row>
    <row r="48" spans="1:4" ht="12" customHeight="1" outlineLevel="1" x14ac:dyDescent="0.2">
      <c r="A48" s="9" t="s">
        <v>31</v>
      </c>
      <c r="B48" s="10">
        <v>404372378.06</v>
      </c>
      <c r="C48" s="10">
        <v>44252647.5</v>
      </c>
      <c r="D48" s="17">
        <f t="shared" si="0"/>
        <v>360119730.56</v>
      </c>
    </row>
    <row r="49" spans="1:4" ht="12" customHeight="1" outlineLevel="1" x14ac:dyDescent="0.2">
      <c r="A49" s="9" t="s">
        <v>32</v>
      </c>
      <c r="B49" s="10">
        <v>8012470.7599999998</v>
      </c>
      <c r="C49" s="10">
        <v>3261768.93</v>
      </c>
      <c r="D49" s="17">
        <f t="shared" si="0"/>
        <v>4750701.83</v>
      </c>
    </row>
    <row r="50" spans="1:4" ht="12" customHeight="1" outlineLevel="1" x14ac:dyDescent="0.2">
      <c r="A50" s="19" t="s">
        <v>56</v>
      </c>
      <c r="B50" s="10"/>
      <c r="C50" s="10">
        <v>24319.34</v>
      </c>
      <c r="D50" s="17">
        <f t="shared" si="0"/>
        <v>-24319.34</v>
      </c>
    </row>
    <row r="51" spans="1:4" ht="12" customHeight="1" outlineLevel="1" x14ac:dyDescent="0.2">
      <c r="A51" s="19" t="s">
        <v>57</v>
      </c>
      <c r="B51" s="10"/>
      <c r="C51" s="10">
        <v>269765.84000000003</v>
      </c>
      <c r="D51" s="17">
        <f t="shared" si="0"/>
        <v>-269765.84000000003</v>
      </c>
    </row>
    <row r="52" spans="1:4" ht="12" customHeight="1" outlineLevel="1" x14ac:dyDescent="0.2">
      <c r="A52" s="9" t="s">
        <v>33</v>
      </c>
      <c r="B52" s="10">
        <v>18236.66</v>
      </c>
      <c r="C52" s="10">
        <v>1965964.01</v>
      </c>
      <c r="D52" s="17">
        <f t="shared" si="0"/>
        <v>-1947727.35</v>
      </c>
    </row>
    <row r="53" spans="1:4" ht="12" customHeight="1" outlineLevel="1" x14ac:dyDescent="0.2">
      <c r="A53" s="19" t="s">
        <v>58</v>
      </c>
      <c r="B53" s="10"/>
      <c r="C53" s="10">
        <v>1581466.82</v>
      </c>
      <c r="D53" s="17">
        <f t="shared" si="0"/>
        <v>-1581466.82</v>
      </c>
    </row>
    <row r="54" spans="1:4" ht="12" customHeight="1" outlineLevel="1" x14ac:dyDescent="0.2">
      <c r="A54" s="9" t="s">
        <v>34</v>
      </c>
      <c r="B54" s="10">
        <v>3394.84</v>
      </c>
      <c r="C54" s="10">
        <v>31220.85</v>
      </c>
      <c r="D54" s="17">
        <f t="shared" si="0"/>
        <v>-27826.01</v>
      </c>
    </row>
    <row r="55" spans="1:4" ht="12" customHeight="1" outlineLevel="1" x14ac:dyDescent="0.2">
      <c r="A55" s="9" t="s">
        <v>35</v>
      </c>
      <c r="B55" s="10">
        <v>3302.07</v>
      </c>
      <c r="C55" s="10">
        <v>16063.29</v>
      </c>
      <c r="D55" s="17">
        <f t="shared" si="0"/>
        <v>-12761.220000000001</v>
      </c>
    </row>
    <row r="56" spans="1:4" ht="12" customHeight="1" outlineLevel="1" x14ac:dyDescent="0.2">
      <c r="A56" s="9" t="s">
        <v>36</v>
      </c>
      <c r="B56" s="11"/>
      <c r="C56" s="10"/>
      <c r="D56" s="17">
        <f t="shared" si="0"/>
        <v>0</v>
      </c>
    </row>
    <row r="57" spans="1:4" ht="12" customHeight="1" outlineLevel="1" x14ac:dyDescent="0.2">
      <c r="A57" s="9" t="s">
        <v>37</v>
      </c>
      <c r="B57" s="10">
        <v>54095.82</v>
      </c>
      <c r="C57" s="10">
        <v>85855.86</v>
      </c>
      <c r="D57" s="17">
        <f t="shared" si="0"/>
        <v>-31760.04</v>
      </c>
    </row>
    <row r="58" spans="1:4" ht="24" customHeight="1" outlineLevel="1" x14ac:dyDescent="0.2">
      <c r="A58" s="9" t="s">
        <v>59</v>
      </c>
      <c r="B58" s="10"/>
      <c r="C58" s="10">
        <v>2566193.92</v>
      </c>
      <c r="D58" s="17">
        <f t="shared" si="0"/>
        <v>-2566193.92</v>
      </c>
    </row>
    <row r="59" spans="1:4" ht="24" customHeight="1" outlineLevel="1" x14ac:dyDescent="0.2">
      <c r="A59" s="9" t="s">
        <v>60</v>
      </c>
      <c r="B59" s="10"/>
      <c r="C59" s="10">
        <v>128806863.25</v>
      </c>
      <c r="D59" s="17">
        <f t="shared" si="0"/>
        <v>-128806863.25</v>
      </c>
    </row>
    <row r="60" spans="1:4" ht="24" customHeight="1" outlineLevel="1" x14ac:dyDescent="0.2">
      <c r="A60" s="9" t="s">
        <v>61</v>
      </c>
      <c r="B60" s="10"/>
      <c r="C60" s="10">
        <v>16103773.83</v>
      </c>
      <c r="D60" s="17">
        <f t="shared" si="0"/>
        <v>-16103773.83</v>
      </c>
    </row>
    <row r="61" spans="1:4" ht="24" customHeight="1" outlineLevel="1" x14ac:dyDescent="0.2">
      <c r="A61" s="9" t="s">
        <v>62</v>
      </c>
      <c r="B61" s="10"/>
      <c r="C61" s="10">
        <v>6685727.4299999997</v>
      </c>
      <c r="D61" s="17">
        <f t="shared" si="0"/>
        <v>-6685727.4299999997</v>
      </c>
    </row>
    <row r="62" spans="1:4" ht="12" customHeight="1" outlineLevel="1" x14ac:dyDescent="0.2">
      <c r="A62" s="9" t="s">
        <v>38</v>
      </c>
      <c r="B62" s="10">
        <v>4285088.13</v>
      </c>
      <c r="C62" s="10">
        <v>5156025.1100000003</v>
      </c>
      <c r="D62" s="17">
        <f t="shared" si="0"/>
        <v>-870936.98000000045</v>
      </c>
    </row>
    <row r="63" spans="1:4" ht="12" customHeight="1" outlineLevel="1" x14ac:dyDescent="0.2">
      <c r="A63" s="9" t="s">
        <v>39</v>
      </c>
      <c r="B63" s="10">
        <v>20846.22</v>
      </c>
      <c r="C63" s="10">
        <v>141511.26</v>
      </c>
      <c r="D63" s="17">
        <f t="shared" si="0"/>
        <v>-120665.04000000001</v>
      </c>
    </row>
    <row r="64" spans="1:4" ht="12" customHeight="1" outlineLevel="1" x14ac:dyDescent="0.2">
      <c r="A64" s="9" t="s">
        <v>40</v>
      </c>
      <c r="B64" s="10">
        <v>1314931.72</v>
      </c>
      <c r="C64" s="10">
        <v>1319101.8600000001</v>
      </c>
      <c r="D64" s="17">
        <f t="shared" si="0"/>
        <v>-4170.1400000001304</v>
      </c>
    </row>
    <row r="65" spans="1:4" ht="12" customHeight="1" outlineLevel="1" x14ac:dyDescent="0.2">
      <c r="A65" s="9" t="s">
        <v>63</v>
      </c>
      <c r="B65" s="10"/>
      <c r="C65" s="10">
        <v>2800658.97</v>
      </c>
      <c r="D65" s="17">
        <f t="shared" si="0"/>
        <v>-2800658.97</v>
      </c>
    </row>
    <row r="66" spans="1:4" ht="12" customHeight="1" outlineLevel="1" x14ac:dyDescent="0.2">
      <c r="A66" s="9" t="s">
        <v>41</v>
      </c>
      <c r="B66" s="10">
        <v>6977297.2000000002</v>
      </c>
      <c r="C66" s="10">
        <v>6758531.7599999998</v>
      </c>
      <c r="D66" s="17">
        <f t="shared" si="0"/>
        <v>218765.44000000041</v>
      </c>
    </row>
    <row r="67" spans="1:4" ht="12" customHeight="1" outlineLevel="1" x14ac:dyDescent="0.2">
      <c r="A67" s="9" t="s">
        <v>64</v>
      </c>
      <c r="B67" s="10"/>
      <c r="C67" s="10">
        <v>18535.990000000002</v>
      </c>
      <c r="D67" s="17">
        <f t="shared" si="0"/>
        <v>-18535.990000000002</v>
      </c>
    </row>
    <row r="68" spans="1:4" ht="12" customHeight="1" outlineLevel="1" x14ac:dyDescent="0.2">
      <c r="A68" s="9" t="s">
        <v>66</v>
      </c>
      <c r="B68" s="10"/>
      <c r="C68" s="10">
        <v>4.88</v>
      </c>
      <c r="D68" s="17">
        <f t="shared" si="0"/>
        <v>-4.88</v>
      </c>
    </row>
    <row r="69" spans="1:4" ht="12" customHeight="1" outlineLevel="1" x14ac:dyDescent="0.2">
      <c r="A69" s="9" t="s">
        <v>42</v>
      </c>
      <c r="B69" s="10">
        <v>19692.189999999999</v>
      </c>
      <c r="C69" s="10">
        <v>73120.53</v>
      </c>
      <c r="D69" s="17">
        <f t="shared" si="0"/>
        <v>-53428.34</v>
      </c>
    </row>
    <row r="70" spans="1:4" ht="12" customHeight="1" outlineLevel="1" x14ac:dyDescent="0.2">
      <c r="A70" s="9" t="s">
        <v>43</v>
      </c>
      <c r="B70" s="10">
        <v>13980.71</v>
      </c>
      <c r="C70" s="10">
        <v>70667.179999999993</v>
      </c>
      <c r="D70" s="17">
        <f t="shared" si="0"/>
        <v>-56686.469999999994</v>
      </c>
    </row>
    <row r="71" spans="1:4" ht="12.95" customHeight="1" x14ac:dyDescent="0.2">
      <c r="A71" s="13" t="s">
        <v>44</v>
      </c>
      <c r="B71" s="14">
        <v>481142682.85000002</v>
      </c>
      <c r="C71" s="14">
        <f>SUM(C10:C70)</f>
        <v>327383996.95999998</v>
      </c>
      <c r="D71" s="14">
        <f>SUM(D10:D70)</f>
        <v>153771119.21999997</v>
      </c>
    </row>
  </sheetData>
  <mergeCells count="5">
    <mergeCell ref="A4:C4"/>
    <mergeCell ref="B6:C6"/>
    <mergeCell ref="A7:A8"/>
    <mergeCell ref="B7:B8"/>
    <mergeCell ref="C7:C8"/>
  </mergeCells>
  <pageMargins left="0.78740157480314965" right="0.23622047244094488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Соболев Василий</cp:lastModifiedBy>
  <dcterms:modified xsi:type="dcterms:W3CDTF">2023-01-27T15:00:22Z</dcterms:modified>
</cp:coreProperties>
</file>