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mv\Desktop\"/>
    </mc:Choice>
  </mc:AlternateContent>
  <bookViews>
    <workbookView xWindow="0" yWindow="0" windowWidth="29010" windowHeight="11940" tabRatio="500"/>
  </bookViews>
  <sheets>
    <sheet name="ПРАЙС" sheetId="1" r:id="rId1"/>
    <sheet name="инфо" sheetId="2" r:id="rId2"/>
    <sheet name="Лист3" sheetId="3" r:id="rId3"/>
  </sheets>
  <definedNames>
    <definedName name="_xlnm._FilterDatabase" localSheetId="0" hidden="1">ПРАЙС!$A$1:$AG$67</definedName>
  </definedNames>
  <calcPr calcId="162913" iterateDelta="1E-4"/>
</workbook>
</file>

<file path=xl/calcChain.xml><?xml version="1.0" encoding="utf-8"?>
<calcChain xmlns="http://schemas.openxmlformats.org/spreadsheetml/2006/main">
  <c r="H2" i="1" l="1"/>
  <c r="I2" i="1"/>
  <c r="AG2" i="1"/>
  <c r="AE2" i="1" s="1"/>
  <c r="H3" i="1"/>
  <c r="I3" i="1"/>
  <c r="AG3" i="1"/>
  <c r="AE3" i="1" s="1"/>
  <c r="H4" i="1"/>
  <c r="I4" i="1"/>
  <c r="AG4" i="1"/>
  <c r="AE4" i="1" s="1"/>
  <c r="H5" i="1"/>
  <c r="I5" i="1"/>
  <c r="AG5" i="1"/>
  <c r="AE5" i="1" s="1"/>
  <c r="H6" i="1"/>
  <c r="I6" i="1"/>
  <c r="AG6" i="1"/>
  <c r="AE6" i="1" s="1"/>
  <c r="H7" i="1"/>
  <c r="I7" i="1"/>
  <c r="H8" i="1"/>
  <c r="I8" i="1"/>
  <c r="H9" i="1"/>
  <c r="I9" i="1"/>
  <c r="H10" i="1"/>
  <c r="I10" i="1"/>
  <c r="H11" i="1"/>
  <c r="I11" i="1"/>
  <c r="AG11" i="1"/>
  <c r="AE11" i="1" s="1"/>
  <c r="H12" i="1"/>
  <c r="I12" i="1"/>
  <c r="AG12" i="1"/>
  <c r="AE12" i="1" s="1"/>
  <c r="H13" i="1"/>
  <c r="I13" i="1"/>
  <c r="AG13" i="1"/>
  <c r="AE13" i="1" s="1"/>
  <c r="H14" i="1"/>
  <c r="I14" i="1"/>
  <c r="AG14" i="1"/>
  <c r="AE14" i="1" s="1"/>
  <c r="H15" i="1"/>
  <c r="I15" i="1"/>
  <c r="AG15" i="1"/>
  <c r="AE15" i="1" s="1"/>
  <c r="H16" i="1"/>
  <c r="I16" i="1"/>
  <c r="AG16" i="1"/>
  <c r="AE16" i="1" s="1"/>
  <c r="H17" i="1"/>
  <c r="I17" i="1"/>
  <c r="AG17" i="1"/>
  <c r="AE17" i="1" s="1"/>
  <c r="H18" i="1"/>
  <c r="I18" i="1"/>
  <c r="AG18" i="1"/>
  <c r="AE18" i="1" s="1"/>
  <c r="H19" i="1"/>
  <c r="I19" i="1"/>
  <c r="AG19" i="1"/>
  <c r="AE19" i="1" s="1"/>
  <c r="H20" i="1"/>
  <c r="I20" i="1"/>
  <c r="AG20" i="1"/>
  <c r="AE20" i="1" s="1"/>
  <c r="H21" i="1"/>
  <c r="I21" i="1"/>
  <c r="AG21" i="1"/>
  <c r="AE21" i="1" s="1"/>
  <c r="H22" i="1"/>
  <c r="I22" i="1"/>
  <c r="AG22" i="1"/>
  <c r="AE22" i="1" s="1"/>
  <c r="H23" i="1"/>
  <c r="I23" i="1"/>
  <c r="AG23" i="1"/>
  <c r="AE23" i="1" s="1"/>
  <c r="H24" i="1"/>
  <c r="I24" i="1"/>
  <c r="AG24" i="1"/>
  <c r="AE24" i="1" s="1"/>
  <c r="H25" i="1"/>
  <c r="I25" i="1"/>
  <c r="AG25" i="1"/>
  <c r="AE25" i="1" s="1"/>
  <c r="H26" i="1"/>
  <c r="I26" i="1"/>
  <c r="AG26" i="1"/>
  <c r="AE26" i="1" s="1"/>
  <c r="H27" i="1"/>
  <c r="I27" i="1"/>
  <c r="AG27" i="1"/>
  <c r="AE27" i="1" s="1"/>
  <c r="H28" i="1"/>
  <c r="I28" i="1"/>
  <c r="AG28" i="1"/>
  <c r="AE28" i="1" s="1"/>
  <c r="H29" i="1"/>
  <c r="I29" i="1"/>
  <c r="AG29" i="1"/>
  <c r="AE29" i="1" s="1"/>
  <c r="H30" i="1"/>
  <c r="I30" i="1"/>
  <c r="AG30" i="1"/>
  <c r="AE30" i="1" s="1"/>
  <c r="H31" i="1"/>
  <c r="I31" i="1"/>
  <c r="AG31" i="1"/>
  <c r="AE31" i="1" s="1"/>
  <c r="H32" i="1"/>
  <c r="I32" i="1"/>
  <c r="AG32" i="1"/>
  <c r="AE32" i="1" s="1"/>
  <c r="H33" i="1"/>
  <c r="I33" i="1"/>
  <c r="AG33" i="1"/>
  <c r="AE33" i="1" s="1"/>
  <c r="H34" i="1"/>
  <c r="I34" i="1"/>
  <c r="AG34" i="1"/>
  <c r="AE34" i="1" s="1"/>
  <c r="H35" i="1"/>
  <c r="I35" i="1"/>
  <c r="AG35" i="1"/>
  <c r="AE35" i="1" s="1"/>
  <c r="H36" i="1"/>
  <c r="I36" i="1"/>
  <c r="AG36" i="1"/>
  <c r="AE36" i="1" s="1"/>
  <c r="H37" i="1"/>
  <c r="I37" i="1"/>
  <c r="AG37" i="1"/>
  <c r="AE37" i="1" s="1"/>
</calcChain>
</file>

<file path=xl/sharedStrings.xml><?xml version="1.0" encoding="utf-8"?>
<sst xmlns="http://schemas.openxmlformats.org/spreadsheetml/2006/main" count="328" uniqueCount="163">
  <si>
    <t>ID</t>
  </si>
  <si>
    <t>АРТИКУЛ</t>
  </si>
  <si>
    <t>КРАТКОЕ НАИМЕНОВАНИЕ</t>
  </si>
  <si>
    <t>КРАТКОЕ ОПИСАНИЕ</t>
  </si>
  <si>
    <t>ЕД.ИЗМ</t>
  </si>
  <si>
    <t>Кол-во листов</t>
  </si>
  <si>
    <t xml:space="preserve">Цена </t>
  </si>
  <si>
    <t>РРЦ</t>
  </si>
  <si>
    <t>ФОРМАТ</t>
  </si>
  <si>
    <t>ТАБЛИЦЫ</t>
  </si>
  <si>
    <t>КАРТЫ</t>
  </si>
  <si>
    <t>ПДД</t>
  </si>
  <si>
    <t>Логопед/психолог</t>
  </si>
  <si>
    <t>ОБЖ</t>
  </si>
  <si>
    <t>УОК</t>
  </si>
  <si>
    <t>ТОП. ПОЗНАЙКИНО</t>
  </si>
  <si>
    <t>ДОУ</t>
  </si>
  <si>
    <t>НАЧАЛКА</t>
  </si>
  <si>
    <t>СРЕДНЯЯ ШКОЛА</t>
  </si>
  <si>
    <t>ПУНКТ ПРИКАЗА 1</t>
  </si>
  <si>
    <t>ПУНКТ ПРИКАЗА 2</t>
  </si>
  <si>
    <t>ПУНКТ ПРИКАЗА 3</t>
  </si>
  <si>
    <t>ПУНКТ ПРИКАЗА 4</t>
  </si>
  <si>
    <t>ПУНКТ ПРИКАЗА 5</t>
  </si>
  <si>
    <t>НАЦ.ПРОЕКТ 1</t>
  </si>
  <si>
    <t>НАЦ.ПРОЕКТ 2</t>
  </si>
  <si>
    <t>НАЦ.ПРОЕКТ 3</t>
  </si>
  <si>
    <t>ТЗ</t>
  </si>
  <si>
    <t>разница в %</t>
  </si>
  <si>
    <t>ОПТ ЭДУСТРОНГ</t>
  </si>
  <si>
    <t>ЦЕНА со скидкой 20%</t>
  </si>
  <si>
    <t>10704-НШ00006</t>
  </si>
  <si>
    <t>Комплект таблиц "Падежи-человечки"</t>
  </si>
  <si>
    <t>Габаритные размеры, см: 43*30*0,8 см. 
Комплектность: таблицы – 6 шт., паспорт. Плотность 300 гр/м. формат А3.
Пособие предназначено для использования в качестве демонстрационного материала на уроках русского языка в начальной школе при изучении темы "Имя существительное". На таблицах даны графические изображения шести падежей в виде человечков, которые демонстрируют смысл вспомогательного слова, названия падежей, вспомогательные слова и соответствующие вопросы.</t>
  </si>
  <si>
    <t>комплект</t>
  </si>
  <si>
    <t>А3</t>
  </si>
  <si>
    <t>ДА</t>
  </si>
  <si>
    <t>да</t>
  </si>
  <si>
    <t>2.18.НАЧ.РУССЛИТ</t>
  </si>
  <si>
    <t>7319-НШ00007</t>
  </si>
  <si>
    <t>Комплект таблиц "Русский алфавит"</t>
  </si>
  <si>
    <r>
      <rPr>
        <sz val="12"/>
        <rFont val="Times New Roman"/>
        <family val="1"/>
        <charset val="204"/>
      </rPr>
      <t>Габаритные размеры, см: 57*85*0,3 см. Ф</t>
    </r>
    <r>
      <rPr>
        <sz val="12"/>
        <color indexed="8"/>
        <rFont val="Times New Roman"/>
        <family val="1"/>
        <charset val="204"/>
      </rPr>
      <t xml:space="preserve">ормат А1. Матовое ламинирование.
 Пособие предназначено для использования в качестве демонстрационного материала на уроках обучения грамоте и русского языка в начальной школе. 
</t>
    </r>
    <r>
      <rPr>
        <sz val="12"/>
        <rFont val="Times New Roman"/>
        <family val="1"/>
        <charset val="204"/>
      </rPr>
      <t xml:space="preserve">Комплектность: 
таблица "Печатные буквы" – 1 шт., 
таблица "Прописные буквы" – 1 шт., 
таблица "Буквы алфавита в картинках" – 1 шт.,
 таблица "Сводная таблица. 
Печатные, прописные буквы и их названия" – 1 шт.,
паспорт. 
</t>
    </r>
  </si>
  <si>
    <t>А1</t>
  </si>
  <si>
    <t>14779-НШ00008</t>
  </si>
  <si>
    <t>Комплект таблиц "Склонение имен существительных"</t>
  </si>
  <si>
    <t xml:space="preserve">Формат А3. Ламинирование.
Пособие предназначено для использования в качестве демонстрационного материала на уроках русского языка в начальной школе при изучении темы «Склонение имен существительных». Таблицы посвящены 3 склонениям имен существительных, изобразительное и  объединены темой паровоза и путешествия, что отражается и становится понятным в ходе урока.
 </t>
  </si>
  <si>
    <t>9633-НШ00009</t>
  </si>
  <si>
    <t>Комплект таблиц для демонстрации техники письма на линейках и в клетках А3</t>
  </si>
  <si>
    <t>Габаритные размеры, см: 30*42*2 см. Формат А3
В комплект входят: демонстрационные таблицы – 4 шт., маркеры – 2 шт., магнитные кнопки – 4 шт., паспорт. 
Пособие предназначено для использования в качестве демонстрационного материала при обучении правильному начертанию букв и цифр.
В комплект входят следующие таблицы: таблица для демонстрации техники письма букв на узких линейках, таблица для демонстрации техники письма букв на широких линейках, таблица для демонстрации техники письма цифр в крупных клетках, таблица для демонстрации правильного оформления математических записей. Таблицы ламинированы глянцевой пленкой, применяются по принципу "пиши–стирай". Используется маркер для белых досок. Написанное стирается сухой тряпкой.</t>
  </si>
  <si>
    <t>8095-НШ00010</t>
  </si>
  <si>
    <t xml:space="preserve">Комплект таблиц для нач. шк. "Обучение грамоте. Алфавит в загадках, пословицах" </t>
  </si>
  <si>
    <t xml:space="preserve">Формат А1. Ламинирование.
Комплект содержит : 
Таблицы: 1. Буква А 2. Буква Я 3. Буква О 4. Буква Ё 5. Буква У 6. Буква Ю 7. Буква Ы 8. Буква И 9. Буква Э 10. Буква Е 11. Буква Б 12. Буква П 13. Буква В 14. Буква Ф 15. Буква Г 16. Буква К 17. Буква Д 18. Буква Т 19. Буква Ж 20. Буква Ш 21. Буква З 22. Буква С 23. Буква Л 24. Буква М 25. Буква Н 26. Буква Р 27. Буква Й 28. Буквы Ъ и Ь 29. Буква Х 30. Буква Ц 31. Буква Ч 32. Буква Щ. Паспорт в комплекте.  </t>
  </si>
  <si>
    <t>01924- НШ00111</t>
  </si>
  <si>
    <t>Комплект таблиц для начальной школы «Русский язык 1 класс»</t>
  </si>
  <si>
    <t>Формат 68x98 см
Комплект содержит:  1. Правописание предлогов; 2. Гласные звуки и буквы; 3. Согласные звуки; 4. Правописание согласных в корне; 5. Правописание безударных гласных в корне; 6. Члены предложения; 7. Гласные после шипящих; 8. Сочетания букв; 9. Перенос слова; 10. Правописание парных согласных звуков в конце слова.</t>
  </si>
  <si>
    <t>01925- НШ00112</t>
  </si>
  <si>
    <t>Комплект таблиц для начальной школы «Русский язык 2 класс»</t>
  </si>
  <si>
    <t>Формат 68x98 см
Комплект содержит: 1. Части речи; 2. Разделительный ь; 3. Разбор слова по составу; 4. Однокоренные слова и формы одного и того же слова; 5. Правописание приставок; 6. Безударные гласные в корне слова; 7. Парные согласные в середине слова; 8. Связь слов в предложении.</t>
  </si>
  <si>
    <t>01926-НШ00113</t>
  </si>
  <si>
    <t>Комплект таблиц для начальной школы «Русский язык 3 класс»</t>
  </si>
  <si>
    <t>Формат 68x98 см
Комплект содержит: 1. Мягкий знак после шипящих; 2. Правописание непроизносимых согласных в корне; 3. Род и число имен существительных; 4. Род имен прилагательных; 5. Число имен прилагательных; 6. Правописание окончаний имен прилагательных; 7. Правописание НЕ с глаголами; 8. Части речи; 9. Разделительный Ъ знак; 10. Второстепенные и главные члены предложения.</t>
  </si>
  <si>
    <t>01927-НШ00114</t>
  </si>
  <si>
    <t xml:space="preserve">Комплект таблиц для начальной школы «Русский язык 4 класс» </t>
  </si>
  <si>
    <t>Формат 68x98 см
Комплект содержит: 1. Три склонения имен существительных; 2. Падежи; 3. Окончания имен существительных; 4. Как определить спряжение глагола; 5. Местоимение, склонение личных местоимений 3-го лица; 6. Склонение личных местоимений 1-го и 2-го лица с предлогами; 7. Склонение личных местоимений 3-го лица с предлогами; 8. Мягкий знак после шипящих; 9. Однородные члены предложения; 10. Окончания глаголов.</t>
  </si>
  <si>
    <t>8096-НШ00011</t>
  </si>
  <si>
    <t xml:space="preserve">Комплект таблиц для нач. шк. "Обучение грамоте. Письмо и развитие речи" </t>
  </si>
  <si>
    <t xml:space="preserve">Формат А1. Ламинирование.
Комплект содержит:
Таблицы: 1. Большая буква. 2. Безударная гласная А. 3. Безударная гласная О. 4. Безударная гласная И. 5. Безударная гласная Е. 6. Безударная гласная Я. 7. Правописание сочетаний ЖИ–ШИ. 8. Правописание сочетаний ЧА–ЩА. 9. Правописание сочетаний ЧУ–ЩУ. 10. Правописание сочетаний ЧК–ЧН. 11. Предложение. Схема предложения. 12. Интонация. Знаки препинания в конце предложения. 13. Слова, близкие по значению. 14. Слова, противоположные по значению. 15. Значение слова. 16. Образные выражения. Паспорт в комплекте </t>
  </si>
  <si>
    <t>8943-НШ00012</t>
  </si>
  <si>
    <t xml:space="preserve">Комплект таблиц для нач. шк. "Русский язык. Глагол" </t>
  </si>
  <si>
    <t xml:space="preserve">Формат А1. Ламинирование.
Комплект содержит:
Таблицы: 1. Слова, которые отвечают на вопросы ЧТО ДЕЛАЛ? ЧТО ДЕЛАЕТ? ЧТО СДЕЛАЕТ? 2. Понятие о глаголе. 3. Неопределённая форма глагола. 4. Изменение глаголов по временам. 5. Изменение глаголов прошедшего времени по родам. 6. Изменение глаголов по числам. 7. I и II спряжение глаголов. 8. Глаголы-исключения. 9. Определение спряжения глагола. 10. Морфологический разбор глагола. 11. Значение глаголов. 12. Типы текста. Текст-рассуждение. Паспорт в комплекте  </t>
  </si>
  <si>
    <t>8838-НШ00013</t>
  </si>
  <si>
    <t xml:space="preserve">Комплект таблиц для нач. шк. "Русский язык. Имя прилагательное" </t>
  </si>
  <si>
    <t xml:space="preserve">Комплект из 12 таблиц. Формат А1. Ламинирование.
Комплект содержит:
Таблицы: 1. Слова, которые отвечают на вопросы Какой? Какая? Какое? Какие? 2. Понятие об имени прилагательном. 3. Связь имени прилагательного с именем существительным. 4. Изменение по родам имён прилагательных. 5. Изменение по числам имён прилагательных. 6. Изменение по падежам имён прилагательных мужского рода. 7. Изменение по падежам имён прилагательных женского рода. 8. Изменение по падежам имён прилагательных среднего рода. 9. Изменение по падежам имён прилагательных во множественном числе. 10. Морфологический разбор имени прилагательного. 11. Типы текста. Текст-описание (1). 12. Типы текста. Текст-описание (2). Паспорт в комплекте 
</t>
  </si>
  <si>
    <t>6939-НШ00014</t>
  </si>
  <si>
    <t xml:space="preserve">Комплект таблиц для нач. шк. "Русский язык. Имя существительное" </t>
  </si>
  <si>
    <t xml:space="preserve">Комплект из 12 таблиц. Формат А1. Ламинирование.
Комплект содержит: 
Таблицы: 1. Слова, которые отвечают на вопросы КТО? ЧТО? 2. Связь слов в предложении. 3. Понятие об имени существительном. 4. Число имен существительных. 5. Род имен существительных. 6. Образование имен существительных при помощи суффиксов. 7. Первое склонение имен существительных. 8. Второе склонение имен существительных. 9. Третье склонение имен существительных. 10. Изменение имен существительных по падежам. 11. Падежи и предлоги. 12. Морфологический разбор имени существительного. Паспорт в комплекте
</t>
  </si>
  <si>
    <t>8659-НШ00015</t>
  </si>
  <si>
    <t xml:space="preserve">Комплект таблиц для нач. шк. "Русский язык. Местоимение" </t>
  </si>
  <si>
    <t xml:space="preserve">Комплект из 8 таблиц. Формат А1. Ламинирование.
Комплект содержит:
Таблицы: 1. Личные местоимения. 2. Роль личных местоимений в речи. 3. Изменение по падежам личных местоимений 1-го лица. 4. Изменение по падежам личных местоимений 2-го лица. 5. Изменение по падежам личных местоимений 3-го лица единственного числа. 6. Изменение по падежам личных местоимений 3-го лица множественного числа. 7. Роль личных местоимений в тексте-повествовании. 8. Морфологический разбор личного местоимения. Паспорт в комплекте
</t>
  </si>
  <si>
    <t>9593-НШ00016</t>
  </si>
  <si>
    <t>Комплект таблиц для нач. шк. "Русский язык. Орфография"</t>
  </si>
  <si>
    <t xml:space="preserve">Комплект из 14 таблиц. Формат А1. Ламинирование. Комплект содержит: 
1. Правописание безударных гласных в корне слова. 2. Правописание парных согласных в корне слова. 3. Правописание непроизносимых согласных в корне слова. 4. Ь после шипящих на конце имён существительных. 5. Правописание разделительных Ъ и Ь. 6. Правописание –ТЬСЯ и –ТСЯ в глаголах. 7. Правописание Ь в окончаниях глаголов 2-го лица единственного числа. 8. Правописание удвоенных согласных в словах. 9. Правописание приставок и предлогов. 10. Правописание безударных падежных окончаний имён существительных. 11. Фонетический разбор. Йотированные буквы. 12. Фонетический разбор. Непарные согласные звуки. 13. Фонетический разбор слова. 14. Разбор слова по составу. Паспорт в комплекте  </t>
  </si>
  <si>
    <t>8944-НШ00017</t>
  </si>
  <si>
    <t xml:space="preserve">Комплект таблиц для нач. шк. "Русский язык. Предложение" </t>
  </si>
  <si>
    <t xml:space="preserve">Комплект из 6 таблиц. Формат А1. Ламинирование. Комплект содержит: 
1. Прямая речь. 2. Простые и сложные предложения. 3. Второстепенные члены предложения. 4. Однородные члены предложения. 5. Виды предложений по интонации и цели высказывания. 6. Синтаксический разбор предложения. Паспорт в комплекте  </t>
  </si>
  <si>
    <t>6028-НШ00022</t>
  </si>
  <si>
    <t>Набор таблиц "Словарные слова"</t>
  </si>
  <si>
    <t>Набор состоит из 64 таблиц формата А3. Двухсторонние
 Таблицы можно использовать как для самопроверки, так и для словарных диктантов. На одной стороне таблицы даны словарные слова с пропусками в трудных местах, на другой стороне таблицы даны словарные слова, где трудные места выделены цветом для запоминания. Паспорт в комплекте.</t>
  </si>
  <si>
    <t>154-НШ00023</t>
  </si>
  <si>
    <t>Опорные таблицы по русскому языку.
1 класс</t>
  </si>
  <si>
    <t>Комплект из 11 таблиц: 
1. Знаки препинания в конце предложения. 2. “ЖИ”-“ШИ”, “ЧА”-“ЩА”, “ЧУ-ЩУ”. 3. Перенос слова. 4. Безударные гласные. 5. Парные согласные. 6. Фонетический разбор слова. 7. Слова, обозначающие признак. 8. Слова, обозначающие предмет. 9. Слова, обозначающие действие. 10. Члены предложения. 11. Алфавит. Паспорт Формат А3</t>
  </si>
  <si>
    <t>155-НШ00024</t>
  </si>
  <si>
    <t>Опорные таблицы по русскому языку.
 2 класс</t>
  </si>
  <si>
    <t>Комплект из 22 таблиц:
 1. Разбор предложения по членам предложения. 2. Порядок разбора состава слова. 3. Однокоренные слова, форма слова. 4. Состав слова. 5. Непроизносимые согласные. 6. Сочетание “СН” без “Т”. 7. Правописание приставки. 8. Правописание предлога. 9. Суффиксы. 10. Сочетание “ЧК”, “ЧН”. 11. Разделительный “Ъ”. 12. Род имени существительных. 13. Число имен существительных. 14. Мягкий знак у существительных после шипящих. 15. Род имени прилагательных. 16. Число имен прилагательных. 17. Безударные окончания имен прилагательных. 18. Неопределенная форма глагола. 19. Время глагола. 20. “НЕ” с глаголами. 21. Сводная таблица правил корня. 22. Части речи. Паспорт Формат А3</t>
  </si>
  <si>
    <t>156-НШ00025</t>
  </si>
  <si>
    <t>Опорные таблицы по русскому языку 3 класс</t>
  </si>
  <si>
    <t>Комплект из 22 таблиц:
 1. Разбор предложения. 2. Однородные члены предложения. 3. Падежи. 4. Тип склонения имен существительных. 5. 1-ое склонение. 6. 2-ое склонение. 7. 3-е склонение. 8. Падежи и падежные окончания имен существительных. 9. Окончания имен существительных. 10. Склонение имен прилагательных во множественном числе. 11. Склонение имени существительного, 1 и 2 часть. 12. Местоимение. 13. Спряжение глаголов. 14. Изменение глаголов по лицам и числам. 15. Спряжение глаголов настоящего времени. 16. Правописание “ь” после шипящих. 17. Морфологический разбор имен существительных. 18. Пример морфологического разбора имен существительных. 19. Морфологический разбор имени прилагательных. 20. Пример морфологического разбора имен прилагательных. 21. Морфологический разбор глаголов. 22. Пример морфологического разбора глаголов. Паспорт в комплекте. Формат А3</t>
  </si>
  <si>
    <t>4792-НШ00027</t>
  </si>
  <si>
    <t xml:space="preserve">Таблица "Азбука в картинках" </t>
  </si>
  <si>
    <r>
      <rPr>
        <sz val="12"/>
        <rFont val="Times New Roman"/>
        <family val="1"/>
        <charset val="204"/>
      </rPr>
      <t xml:space="preserve">Таблица </t>
    </r>
    <r>
      <rPr>
        <sz val="12"/>
        <color indexed="8"/>
        <rFont val="Times New Roman"/>
        <family val="1"/>
        <charset val="204"/>
      </rPr>
      <t>400*500 мм. Н</t>
    </r>
    <r>
      <rPr>
        <sz val="12"/>
        <rFont val="Times New Roman"/>
        <family val="1"/>
        <charset val="204"/>
      </rPr>
      <t>апечатана на бумаге. Печать полноцветная.</t>
    </r>
  </si>
  <si>
    <t>шт</t>
  </si>
  <si>
    <t>7323-НШ00028</t>
  </si>
  <si>
    <t>Таблица демонстрационная "Русский алфавит в картинках"</t>
  </si>
  <si>
    <r>
      <rPr>
        <sz val="12"/>
        <color indexed="8"/>
        <rFont val="Times New Roman"/>
        <family val="1"/>
        <charset val="204"/>
      </rPr>
      <t xml:space="preserve">Размер 100х140. </t>
    </r>
    <r>
      <rPr>
        <sz val="12"/>
        <rFont val="Times New Roman"/>
        <family val="1"/>
        <charset val="204"/>
      </rPr>
      <t>Изготовлена на виниле.
 Вес (плотность) - 440 г/кв.м. Печать односторонняя, полноцветная.</t>
    </r>
  </si>
  <si>
    <t>1000 x 1400</t>
  </si>
  <si>
    <t>7322-НШ00029</t>
  </si>
  <si>
    <r>
      <rPr>
        <sz val="12"/>
        <color indexed="8"/>
        <rFont val="Times New Roman"/>
        <family val="1"/>
        <charset val="204"/>
      </rPr>
      <t xml:space="preserve">Размер 70х100. </t>
    </r>
    <r>
      <rPr>
        <sz val="12"/>
        <rFont val="Times New Roman"/>
        <family val="1"/>
        <charset val="204"/>
      </rPr>
      <t>Изготовлена на виниле. 
Вес (плотность) - 440 г/кв.м. Печать односторонняя, полноцветная.</t>
    </r>
  </si>
  <si>
    <t>700 x 1000</t>
  </si>
  <si>
    <t>6404-НШ00030</t>
  </si>
  <si>
    <t>Таблицы демонстрационные "Обучение грамоте 1 класс"</t>
  </si>
  <si>
    <r>
      <rPr>
        <sz val="12"/>
        <rFont val="Times New Roman"/>
        <family val="1"/>
        <charset val="204"/>
      </rPr>
      <t xml:space="preserve">Комплект из 16 таблиц. Размер </t>
    </r>
    <r>
      <rPr>
        <sz val="12"/>
        <color indexed="8"/>
        <rFont val="Times New Roman"/>
        <family val="1"/>
        <charset val="204"/>
      </rPr>
      <t xml:space="preserve">680*980.
</t>
    </r>
    <r>
      <rPr>
        <sz val="12"/>
        <rFont val="Times New Roman"/>
        <family val="1"/>
        <charset val="204"/>
      </rPr>
      <t>Комплектность: 
Предложение. Слово. Слог. Ударный слог. Звуки гласные и согласные. Гласные буквы А, Я. Согласные буквы М, Н, Л, Р. Гласные буквы И, Ы. Гласные буквы О, Ё. Согласные буквы Г, К. Гласные буквы У, Ю. Согласные буквы З, С. Гласные буквы Э, Е. Согласные буквы Д, Т. Согласные буквы Б, П. Согласные буквы В, Ф. Согласные буквы Ж, Ш. Согласные буквы Щ, Ч, Х, Ц, Й. Буквы Ь, Ъ. Паспорт в комплекте</t>
    </r>
  </si>
  <si>
    <t>680 x 980</t>
  </si>
  <si>
    <t>6204-НШ00031</t>
  </si>
  <si>
    <t>Таблицы демонстрационные "Основные правила и понятия 1-4 класс"</t>
  </si>
  <si>
    <t xml:space="preserve">Учебный альбом из 7 листов. Формат 68*98 см.
</t>
  </si>
  <si>
    <t>181-НШ00032</t>
  </si>
  <si>
    <t>Таблицы демонстрационные "Правописание гласных в корне слова"</t>
  </si>
  <si>
    <t xml:space="preserve">Комплект из 5 таблиц.
Не проверяемые и проверяемые гласные в корне слова. Чередующиеся гласные в корне и его конечная согласная. Чередующиеся гласные в корне, зависящие от суффикса. Чередующиеся гласные в корне, зависящие от ударения. Чередующиеся гласные в корне, зависящие от значения корня. </t>
  </si>
  <si>
    <t>778-НШ00033</t>
  </si>
  <si>
    <t>Таблицы демонстрационные "Русский алфавит"</t>
  </si>
  <si>
    <t>Комплект из 4 таблиц.
Комплектность:
 1."Русский алфавит", 2."Русский алфавит с названиями букв",3. "Русский алфавит. Прописи", 4."Русский алфавит в картинках".</t>
  </si>
  <si>
    <t>6205-НШ00034</t>
  </si>
  <si>
    <t>Таблицы демонстрационные «Русский язык 1 класс»</t>
  </si>
  <si>
    <t>Комплект из 10 таблиц.
Комплектность:  1. Правописание предлогов. 2. Гласные звуки и буквы. 3. Согласные звуки. 4. Правописание согласных в корне. 5. Правописание безударных гласных в корне. 6. Члены предложения. 7. Гласные после шипящих. 8. Сочетания букв. 9. Перенос слова 10. Правописание парных согласных звуков в конце слова.</t>
  </si>
  <si>
    <t>6206-НШ00035</t>
  </si>
  <si>
    <t>Таблицы демонстрационные "Русский язык 2 кл."</t>
  </si>
  <si>
    <t>Комплект из 4 таблиц.
Комплектность: 1. Части речи. 2. Разделительный Ь знак. 3. Разбор слова по составу. 4. Однокоренные слова и форма слова.</t>
  </si>
  <si>
    <t>6207-НШ00036</t>
  </si>
  <si>
    <t>Таблицы демонстрационные "Русский язык 3 кл."</t>
  </si>
  <si>
    <t>Комплект из 9 таблиц.
Комплектность: 1. Мягкий знак после шипящих. 2. Правописание непроизносимых согласных в корне. 3. Род и число имен существительных. 4. Род имен прилагательных. 5. Число имен прилагательных. 6. Правописание окончаний имен прилагательных. 7. Правописание НЕ с глаголами. 8. Части речи. 9. Разделительный Ъ знак.</t>
  </si>
  <si>
    <t>6208-НШ00037</t>
  </si>
  <si>
    <t>Таблицы демонстрационные "Русский язык 4 кл."</t>
  </si>
  <si>
    <t>Комплект из 9 таблиц.
Комплектность: 1. Три склонения имен существительных. 2. Падежи. 3. Окончания имен существительных. 4. Как определить спряжение глагола. 5. Местоимение. 6. Склонение личных местоимений 1-го и 2-го лица с предлогами. 7. Склонение личных местоимений 3-го лица с предлогами.8. Мягкий знак после шипящих. 9. Однородные члены предложения.</t>
  </si>
  <si>
    <t>6405-НШ00044</t>
  </si>
  <si>
    <t xml:space="preserve">Таблицы демонстрационные "Литературное чтение 1 класс" </t>
  </si>
  <si>
    <r>
      <rPr>
        <sz val="12"/>
        <rFont val="Times New Roman"/>
        <family val="1"/>
        <charset val="204"/>
      </rPr>
      <t xml:space="preserve">Комплект из 16 таблиц. Размер </t>
    </r>
    <r>
      <rPr>
        <sz val="12"/>
        <color indexed="8"/>
        <rFont val="Times New Roman"/>
        <family val="1"/>
        <charset val="204"/>
      </rPr>
      <t xml:space="preserve">68*98 см.
</t>
    </r>
    <r>
      <rPr>
        <sz val="12"/>
        <rFont val="Times New Roman"/>
        <family val="1"/>
        <charset val="204"/>
      </rPr>
      <t xml:space="preserve">Комплектность:
Малые жанры фольклора. Народные сказки. Литературные (авторские) сказки. Сказки писателей России. Сказки зарубежных писателей. Самуил Яковлевич Маршак. Корней Иванович Чуковский. Владимир Григорьевич Сутеев. Евгений Иванович Чарушин. Виталий Валентинович Бианки. Агния Львовна Барто. Книги о детях. Читаем о животных. Читаем о родной природе. О Родине и родной природе. По страницам любимых книг.  </t>
    </r>
  </si>
  <si>
    <t>6406-НШ00045</t>
  </si>
  <si>
    <t xml:space="preserve">Таблицы демонстрационные "Литературное чтение 2 класс" </t>
  </si>
  <si>
    <r>
      <rPr>
        <sz val="12"/>
        <rFont val="Times New Roman"/>
        <family val="1"/>
        <charset val="204"/>
      </rPr>
      <t xml:space="preserve">Комплект из 16 таблиц. Размер </t>
    </r>
    <r>
      <rPr>
        <sz val="12"/>
        <color indexed="8"/>
        <rFont val="Times New Roman"/>
        <family val="1"/>
        <charset val="204"/>
      </rPr>
      <t xml:space="preserve">68*98 см.
</t>
    </r>
    <r>
      <rPr>
        <sz val="12"/>
        <rFont val="Times New Roman"/>
        <family val="1"/>
        <charset val="204"/>
      </rPr>
      <t xml:space="preserve">Комплектность:   
О тебе моя Родина. О тебе моя Родина. О тебе моя Родина. Фольклор народов мира. Народные сказки. Русские народные волшебные сказки. Сказки народов России. Литературные сказки. Сказки писателей России. Сказки зарубежных писателей. Стихи о родной природе. О детях и для детей. О наших друзьях животных. О Родине и родной природе. Волшебный мир сказок. По страницам любимых книг. </t>
    </r>
  </si>
  <si>
    <t>6407-НШ00046</t>
  </si>
  <si>
    <t xml:space="preserve">Таблицы демонстрационные "Литературное чтение 3 класс" </t>
  </si>
  <si>
    <r>
      <rPr>
        <sz val="12"/>
        <rFont val="Times New Roman"/>
        <family val="1"/>
        <charset val="204"/>
      </rPr>
      <t xml:space="preserve">Комплект из 16 таблиц. Размер </t>
    </r>
    <r>
      <rPr>
        <sz val="12"/>
        <color indexed="8"/>
        <rFont val="Times New Roman"/>
        <family val="1"/>
        <charset val="204"/>
      </rPr>
      <t xml:space="preserve">68*98 см.
</t>
    </r>
    <r>
      <rPr>
        <sz val="12"/>
        <rFont val="Times New Roman"/>
        <family val="1"/>
        <charset val="204"/>
      </rPr>
      <t>Комплектность:
На острове Буяне. Ф ольклор. Какие бывают загадки. Пословицы. Сказки народные и литературные. Иван Андреевич Крылов. Александр Сергеевич Пушкин. Иван Сергеевич Тургенев. Стихи русских поэтов о родной природе. Лев Николаевич Толстой. Стихи о Родине. Читаем о братьях наших меньших. Читаем о детях и для детей. Зарубежные сказочники. Книги о животных. Писатели детям. По страницам любимых книг.</t>
    </r>
  </si>
  <si>
    <t>6408-НШ00047</t>
  </si>
  <si>
    <t>Таблицы демонстрационные "Литературное чтение 4 класс"</t>
  </si>
  <si>
    <r>
      <rPr>
        <sz val="12"/>
        <rFont val="Times New Roman"/>
        <family val="1"/>
        <charset val="204"/>
      </rPr>
      <t xml:space="preserve">Комплект из 16 таблиц. Размер </t>
    </r>
    <r>
      <rPr>
        <sz val="12"/>
        <color indexed="8"/>
        <rFont val="Times New Roman"/>
        <family val="1"/>
        <charset val="204"/>
      </rPr>
      <t xml:space="preserve">68*98 см.
</t>
    </r>
    <r>
      <rPr>
        <sz val="12"/>
        <rFont val="Times New Roman"/>
        <family val="1"/>
        <charset val="204"/>
      </rPr>
      <t>Комплектность:  
Крупицы народной мудрости. Страницы старины седой. Мифы народов мира. Басни и баснописцы. Книги, книги, книги. Василий Андреевич Жуковский. Александр Сергеевич Пушкин. Михаил Юрьевич Лермонтов. Русские писатели XIX века. Родные поэты. Писатели XX в. детям. Зарубежные писатели. Очерки и воспоминания. Книги о путешествиях и приключениях. Словари, справочники, энциклопедии. В мире книг.</t>
    </r>
  </si>
  <si>
    <t>4565-НШ00049</t>
  </si>
  <si>
    <t xml:space="preserve">Таблица "Английский алфавит" </t>
  </si>
  <si>
    <t>Формат А2.Ламинирование.</t>
  </si>
  <si>
    <t>А2</t>
  </si>
  <si>
    <t>2.18.НАЧ.ИНЯЗ</t>
  </si>
  <si>
    <t>ФОРМАТЫ</t>
  </si>
  <si>
    <t>ДА-НЕТ</t>
  </si>
  <si>
    <t>ЕД. ИЗМ.</t>
  </si>
  <si>
    <t>СС листа</t>
  </si>
  <si>
    <r>
      <rPr>
        <sz val="10"/>
        <rFont val="Arial"/>
        <family val="2"/>
        <charset val="204"/>
      </rPr>
      <t>700 x</t>
    </r>
    <r>
      <rPr>
        <sz val="10"/>
        <rFont val="Symbol"/>
        <family val="1"/>
        <charset val="2"/>
      </rPr>
      <t xml:space="preserve"> </t>
    </r>
    <r>
      <rPr>
        <sz val="10"/>
        <rFont val="Arial"/>
        <family val="2"/>
        <charset val="204"/>
      </rPr>
      <t>1000</t>
    </r>
  </si>
  <si>
    <t>шт.</t>
  </si>
  <si>
    <r>
      <rPr>
        <sz val="10"/>
        <rFont val="Arial"/>
        <family val="2"/>
        <charset val="204"/>
      </rPr>
      <t>1000 x</t>
    </r>
    <r>
      <rPr>
        <sz val="10"/>
        <rFont val="Symbol"/>
        <family val="1"/>
        <charset val="2"/>
      </rPr>
      <t xml:space="preserve"> </t>
    </r>
    <r>
      <rPr>
        <sz val="10"/>
        <rFont val="Arial"/>
        <family val="2"/>
        <charset val="204"/>
      </rPr>
      <t>1400</t>
    </r>
  </si>
  <si>
    <t>НЕТ</t>
  </si>
  <si>
    <r>
      <rPr>
        <sz val="10"/>
        <rFont val="Arial"/>
        <family val="2"/>
        <charset val="204"/>
      </rPr>
      <t>1000 x</t>
    </r>
    <r>
      <rPr>
        <sz val="10"/>
        <rFont val="Symbol"/>
        <family val="1"/>
        <charset val="2"/>
      </rPr>
      <t xml:space="preserve"> </t>
    </r>
    <r>
      <rPr>
        <sz val="10"/>
        <rFont val="Arial"/>
        <family val="2"/>
        <charset val="204"/>
      </rPr>
      <t>1000</t>
    </r>
  </si>
  <si>
    <t>набор</t>
  </si>
  <si>
    <r>
      <rPr>
        <sz val="10"/>
        <rFont val="Arial"/>
        <family val="2"/>
        <charset val="204"/>
      </rPr>
      <t>680 x</t>
    </r>
    <r>
      <rPr>
        <sz val="10"/>
        <rFont val="Symbol"/>
        <family val="1"/>
        <charset val="2"/>
      </rPr>
      <t xml:space="preserve"> </t>
    </r>
    <r>
      <rPr>
        <sz val="10"/>
        <rFont val="Arial"/>
        <family val="2"/>
        <charset val="204"/>
      </rPr>
      <t>980</t>
    </r>
  </si>
  <si>
    <t>комплекс</t>
  </si>
  <si>
    <r>
      <rPr>
        <sz val="10"/>
        <rFont val="Arial"/>
        <family val="2"/>
        <charset val="204"/>
      </rPr>
      <t>600 x</t>
    </r>
    <r>
      <rPr>
        <sz val="10"/>
        <rFont val="Symbol"/>
        <family val="1"/>
        <charset val="2"/>
      </rPr>
      <t xml:space="preserve"> </t>
    </r>
    <r>
      <rPr>
        <sz val="10"/>
        <rFont val="Arial"/>
        <family val="2"/>
        <charset val="204"/>
      </rPr>
      <t>400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</si>
</sst>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indexed="8"/>
      <name val="Arial"/>
      <charset val="1"/>
    </font>
    <font>
      <sz val="10"/>
      <name val="Arial"/>
      <family val="2"/>
      <charset val="204"/>
    </font>
    <font>
      <sz val="11"/>
      <color indexed="8"/>
      <name val="Calibri"/>
      <family val="2"/>
      <charset val="204"/>
    </font>
    <font>
      <sz val="10"/>
      <name val="Times New Roman"/>
      <family val="1"/>
      <charset val="204"/>
    </font>
    <font>
      <sz val="12"/>
      <name val="Times New Roman"/>
      <family val="1"/>
      <charset val="204"/>
    </font>
    <font>
      <b/>
      <sz val="12"/>
      <name val="Times New Roman"/>
      <family val="1"/>
      <charset val="204"/>
    </font>
    <font>
      <b/>
      <sz val="10"/>
      <name val="Arial"/>
      <family val="2"/>
      <charset val="204"/>
    </font>
    <font>
      <b/>
      <sz val="10"/>
      <name val="Times New Roman"/>
      <family val="1"/>
      <charset val="204"/>
    </font>
    <font>
      <sz val="12"/>
      <color indexed="8"/>
      <name val="Times New Roman"/>
      <family val="1"/>
      <charset val="204"/>
    </font>
    <font>
      <sz val="10"/>
      <name val="Symbol"/>
      <family val="1"/>
      <charset val="2"/>
    </font>
    <font>
      <b/>
      <sz val="10"/>
      <name val="Symbol"/>
      <family val="1"/>
      <charset val="2"/>
    </font>
  </fonts>
  <fills count="5">
    <fill>
      <patternFill patternType="none"/>
    </fill>
    <fill>
      <patternFill patternType="gray125"/>
    </fill>
    <fill>
      <patternFill patternType="solid">
        <fgColor indexed="27"/>
        <bgColor indexed="41"/>
      </patternFill>
    </fill>
    <fill>
      <patternFill patternType="solid">
        <fgColor indexed="47"/>
        <bgColor indexed="43"/>
      </patternFill>
    </fill>
    <fill>
      <patternFill patternType="solid">
        <fgColor indexed="26"/>
        <bgColor indexed="41"/>
      </patternFill>
    </fill>
  </fills>
  <borders count="4">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bottom style="thin">
        <color indexed="8"/>
      </bottom>
      <diagonal/>
    </border>
  </borders>
  <cellStyleXfs count="3">
    <xf numFmtId="0" fontId="0" fillId="0" borderId="0"/>
    <xf numFmtId="0" fontId="1" fillId="0" borderId="0"/>
    <xf numFmtId="0" fontId="2" fillId="0" borderId="0"/>
  </cellStyleXfs>
  <cellXfs count="50">
    <xf numFmtId="0" fontId="0" fillId="0" borderId="0" xfId="0"/>
    <xf numFmtId="0" fontId="3" fillId="0" borderId="0" xfId="0" applyFont="1" applyAlignment="1">
      <alignment horizontal="center"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5" fillId="0" borderId="1" xfId="0" applyFont="1" applyBorder="1" applyAlignment="1">
      <alignment horizontal="left" vertical="top" wrapText="1"/>
    </xf>
    <xf numFmtId="0" fontId="8"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0" fontId="3"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vertical="top" wrapText="1"/>
    </xf>
    <xf numFmtId="0" fontId="0" fillId="3" borderId="0" xfId="0" applyFill="1" applyAlignment="1">
      <alignment wrapText="1"/>
    </xf>
    <xf numFmtId="0" fontId="8"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0" fontId="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wrapText="1"/>
    </xf>
    <xf numFmtId="0" fontId="0" fillId="4" borderId="0" xfId="0" applyFill="1" applyAlignment="1">
      <alignment wrapText="1"/>
    </xf>
    <xf numFmtId="0" fontId="3" fillId="2" borderId="0" xfId="0" applyFont="1"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vertical="top" wrapText="1"/>
    </xf>
    <xf numFmtId="0" fontId="0" fillId="2" borderId="0" xfId="0" applyFill="1" applyAlignment="1">
      <alignment wrapText="1"/>
    </xf>
    <xf numFmtId="0" fontId="8" fillId="0" borderId="0" xfId="0" applyFont="1" applyAlignment="1">
      <alignment vertical="center" wrapText="1"/>
    </xf>
    <xf numFmtId="0" fontId="4" fillId="0" borderId="3" xfId="0" applyFont="1" applyBorder="1" applyAlignment="1">
      <alignment horizontal="left" vertical="top" wrapText="1"/>
    </xf>
    <xf numFmtId="0" fontId="4" fillId="0" borderId="3" xfId="0" applyFont="1" applyBorder="1" applyAlignment="1">
      <alignment horizontal="center" vertical="top" wrapText="1"/>
    </xf>
    <xf numFmtId="0" fontId="0" fillId="0" borderId="0" xfId="0" applyAlignment="1">
      <alignment horizontal="center"/>
    </xf>
    <xf numFmtId="0" fontId="6" fillId="0" borderId="0" xfId="0" applyFont="1"/>
    <xf numFmtId="0" fontId="6" fillId="0" borderId="0" xfId="0" applyFont="1" applyAlignment="1">
      <alignment horizontal="center"/>
    </xf>
    <xf numFmtId="0" fontId="1" fillId="0" borderId="0" xfId="0" applyFont="1"/>
    <xf numFmtId="0" fontId="10" fillId="0" borderId="0" xfId="0" applyFont="1" applyAlignment="1">
      <alignment horizontal="center"/>
    </xf>
    <xf numFmtId="0" fontId="7" fillId="0" borderId="0" xfId="0" applyFont="1" applyAlignment="1">
      <alignment horizontal="left" vertical="top" wrapText="1"/>
    </xf>
    <xf numFmtId="0" fontId="7" fillId="0" borderId="2" xfId="0" applyFont="1" applyBorder="1" applyAlignment="1">
      <alignment horizontal="center" vertical="top" wrapText="1"/>
    </xf>
  </cellXfs>
  <cellStyles count="3">
    <cellStyle name="Обычный" xfId="0" builtinId="0"/>
    <cellStyle name="Обычный 5" xfId="1"/>
    <cellStyle name="Обычный 6 3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B050"/>
      <rgbColor rgb="00B7B3CA"/>
      <rgbColor rgb="00808080"/>
      <rgbColor rgb="009999FF"/>
      <rgbColor rgb="00993366"/>
      <rgbColor rgb="00D3D3D3"/>
      <rgbColor rgb="00DCDCDC"/>
      <rgbColor rgb="00660066"/>
      <rgbColor rgb="00FFB66C"/>
      <rgbColor rgb="000563C1"/>
      <rgbColor rgb="00B4C7E7"/>
      <rgbColor rgb="00000080"/>
      <rgbColor rgb="00FF00FF"/>
      <rgbColor rgb="00FFF200"/>
      <rgbColor rgb="0000FFFF"/>
      <rgbColor rgb="00800080"/>
      <rgbColor rgb="00800000"/>
      <rgbColor rgb="00008080"/>
      <rgbColor rgb="000000FF"/>
      <rgbColor rgb="0000B0F0"/>
      <rgbColor rgb="00D9D9D9"/>
      <rgbColor rgb="00C5E0B4"/>
      <rgbColor rgb="00FFE699"/>
      <rgbColor rgb="00CCCCCC"/>
      <rgbColor rgb="00EC9BA4"/>
      <rgbColor rgb="00CC99FF"/>
      <rgbColor rgb="00F8CBAD"/>
      <rgbColor rgb="003366FF"/>
      <rgbColor rgb="0033CCCC"/>
      <rgbColor rgb="0099CC00"/>
      <rgbColor rgb="00FFC000"/>
      <rgbColor rgb="00FF9900"/>
      <rgbColor rgb="00FF6600"/>
      <rgbColor rgb="00666699"/>
      <rgbColor rgb="00A9D18E"/>
      <rgbColor rgb="00003366"/>
      <rgbColor rgb="003FAF46"/>
      <rgbColor rgb="00151515"/>
      <rgbColor rgb="00111111"/>
      <rgbColor rgb="00CE181E"/>
      <rgbColor rgb="00993366"/>
      <rgbColor rgb="00333399"/>
      <rgbColor rgb="001C1C1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67"/>
  <sheetViews>
    <sheetView tabSelected="1" zoomScale="70" zoomScaleNormal="70" workbookViewId="0">
      <pane ySplit="1" topLeftCell="A1527" activePane="bottomLeft" state="frozen"/>
      <selection pane="bottomLeft" activeCell="A1913" sqref="A38:XFD1913"/>
    </sheetView>
  </sheetViews>
  <sheetFormatPr defaultColWidth="11.5703125" defaultRowHeight="15.75" x14ac:dyDescent="0.2"/>
  <cols>
    <col min="1" max="1" width="12.42578125" style="1" customWidth="1"/>
    <col min="2" max="2" width="26" style="2" customWidth="1"/>
    <col min="3" max="3" width="63.5703125" style="2" customWidth="1"/>
    <col min="4" max="4" width="76.5703125" style="2" customWidth="1"/>
    <col min="5" max="5" width="9.28515625" style="3" customWidth="1"/>
    <col min="6" max="6" width="9.7109375" style="4" customWidth="1"/>
    <col min="7" max="7" width="15" style="5" customWidth="1"/>
    <col min="8" max="8" width="15.5703125" style="5" customWidth="1"/>
    <col min="9" max="9" width="15.28515625" style="5" customWidth="1"/>
    <col min="10" max="10" width="15.140625" style="4" customWidth="1"/>
    <col min="11" max="11" width="15.5703125" style="3" customWidth="1"/>
    <col min="12" max="12" width="15.140625" style="3" customWidth="1"/>
    <col min="13" max="17" width="11.5703125" style="3"/>
    <col min="18" max="18" width="20" style="3" customWidth="1"/>
    <col min="19" max="20" width="11.5703125" style="3"/>
    <col min="21" max="21" width="15.42578125" style="3" customWidth="1"/>
    <col min="22" max="22" width="23" style="3" customWidth="1"/>
    <col min="23" max="26" width="18" style="3" hidden="1" customWidth="1"/>
    <col min="27" max="30" width="14.5703125" style="3" hidden="1" customWidth="1"/>
    <col min="31" max="31" width="17" style="4" customWidth="1"/>
    <col min="32" max="32" width="11.5703125" style="3"/>
    <col min="33" max="33" width="12" style="3" customWidth="1"/>
    <col min="34" max="35" width="11.5703125" style="6"/>
    <col min="36" max="43" width="11.5703125" style="7"/>
    <col min="44" max="45" width="11.5703125" style="8"/>
    <col min="46" max="16384" width="11.5703125" style="9"/>
  </cols>
  <sheetData>
    <row r="1" spans="1:45" s="12" customFormat="1" ht="47.25" x14ac:dyDescent="0.2">
      <c r="A1" s="10" t="s">
        <v>0</v>
      </c>
      <c r="B1" s="11" t="s">
        <v>1</v>
      </c>
      <c r="C1" s="11" t="s">
        <v>2</v>
      </c>
      <c r="D1" s="11" t="s">
        <v>3</v>
      </c>
      <c r="E1" s="11" t="s">
        <v>4</v>
      </c>
      <c r="F1" s="11" t="s">
        <v>5</v>
      </c>
      <c r="G1" s="11" t="s">
        <v>6</v>
      </c>
      <c r="H1" s="11">
        <v>1.1000000000000001</v>
      </c>
      <c r="I1" s="11">
        <v>1.1499999999999999</v>
      </c>
      <c r="J1" s="11" t="s">
        <v>7</v>
      </c>
      <c r="K1" s="11" t="s">
        <v>8</v>
      </c>
      <c r="L1" s="11" t="s">
        <v>9</v>
      </c>
      <c r="M1" s="11" t="s">
        <v>10</v>
      </c>
      <c r="N1" s="11" t="s">
        <v>11</v>
      </c>
      <c r="O1" s="11" t="s">
        <v>12</v>
      </c>
      <c r="P1" s="11" t="s">
        <v>13</v>
      </c>
      <c r="Q1" s="11" t="s">
        <v>14</v>
      </c>
      <c r="R1" s="11" t="s">
        <v>15</v>
      </c>
      <c r="S1" s="11" t="s">
        <v>16</v>
      </c>
      <c r="T1" s="11" t="s">
        <v>17</v>
      </c>
      <c r="U1" s="11" t="s">
        <v>18</v>
      </c>
      <c r="V1" s="11" t="s">
        <v>19</v>
      </c>
      <c r="W1" s="11" t="s">
        <v>20</v>
      </c>
      <c r="X1" s="11" t="s">
        <v>21</v>
      </c>
      <c r="Y1" s="11" t="s">
        <v>22</v>
      </c>
      <c r="Z1" s="11" t="s">
        <v>23</v>
      </c>
      <c r="AA1" s="11" t="s">
        <v>24</v>
      </c>
      <c r="AB1" s="11" t="s">
        <v>25</v>
      </c>
      <c r="AC1" s="11" t="s">
        <v>26</v>
      </c>
      <c r="AD1" s="11" t="s">
        <v>27</v>
      </c>
      <c r="AE1" s="11" t="s">
        <v>28</v>
      </c>
      <c r="AF1" s="11" t="s">
        <v>29</v>
      </c>
      <c r="AG1" s="11" t="s">
        <v>30</v>
      </c>
      <c r="AI1" s="13"/>
    </row>
    <row r="2" spans="1:45" ht="141.75" x14ac:dyDescent="0.2">
      <c r="A2" s="14">
        <v>1</v>
      </c>
      <c r="B2" s="15" t="s">
        <v>31</v>
      </c>
      <c r="C2" s="16" t="s">
        <v>32</v>
      </c>
      <c r="D2" s="16" t="s">
        <v>33</v>
      </c>
      <c r="E2" s="16" t="s">
        <v>34</v>
      </c>
      <c r="F2" s="14">
        <v>6</v>
      </c>
      <c r="G2" s="14">
        <v>300</v>
      </c>
      <c r="H2" s="14">
        <f t="shared" ref="H2:H37" si="0">G2*1.1</f>
        <v>330</v>
      </c>
      <c r="I2" s="14">
        <f t="shared" ref="I2:I37" si="1">G2*1.15</f>
        <v>345</v>
      </c>
      <c r="J2" s="14">
        <v>985</v>
      </c>
      <c r="K2" s="16" t="s">
        <v>35</v>
      </c>
      <c r="L2" s="16" t="s">
        <v>36</v>
      </c>
      <c r="M2" s="16"/>
      <c r="N2" s="16"/>
      <c r="O2" s="16"/>
      <c r="P2" s="16"/>
      <c r="Q2" s="16"/>
      <c r="R2" s="16"/>
      <c r="S2" s="16"/>
      <c r="T2" s="16" t="s">
        <v>37</v>
      </c>
      <c r="U2" s="16"/>
      <c r="V2" s="15" t="s">
        <v>38</v>
      </c>
      <c r="W2" s="16"/>
      <c r="X2" s="16"/>
      <c r="Y2" s="16"/>
      <c r="Z2" s="16"/>
      <c r="AA2" s="16"/>
      <c r="AB2" s="16"/>
      <c r="AC2" s="16"/>
      <c r="AD2" s="16"/>
      <c r="AE2" s="14">
        <f t="shared" ref="AE2:AE6" si="2">100-G2/AG2*100</f>
        <v>57.386363636363633</v>
      </c>
      <c r="AF2" s="17">
        <v>880</v>
      </c>
      <c r="AG2" s="17">
        <f>AF2*инфо!$E$3</f>
        <v>704</v>
      </c>
    </row>
    <row r="3" spans="1:45" ht="204.75" x14ac:dyDescent="0.2">
      <c r="A3" s="14">
        <v>2</v>
      </c>
      <c r="B3" s="18" t="s">
        <v>39</v>
      </c>
      <c r="C3" s="18" t="s">
        <v>40</v>
      </c>
      <c r="D3" s="3" t="s">
        <v>41</v>
      </c>
      <c r="E3" s="3" t="s">
        <v>34</v>
      </c>
      <c r="F3" s="4">
        <v>4</v>
      </c>
      <c r="G3" s="4">
        <v>520</v>
      </c>
      <c r="H3" s="4">
        <f t="shared" si="0"/>
        <v>572</v>
      </c>
      <c r="I3" s="4">
        <f t="shared" si="1"/>
        <v>598</v>
      </c>
      <c r="J3" s="4">
        <v>1350</v>
      </c>
      <c r="K3" s="3" t="s">
        <v>42</v>
      </c>
      <c r="L3" s="3" t="s">
        <v>36</v>
      </c>
      <c r="T3" s="3" t="s">
        <v>37</v>
      </c>
      <c r="V3" s="18" t="s">
        <v>38</v>
      </c>
      <c r="AE3" s="4">
        <f t="shared" si="2"/>
        <v>51.851851851851855</v>
      </c>
      <c r="AF3" s="19">
        <v>1350</v>
      </c>
      <c r="AG3" s="19">
        <f>AF3*инфо!$E$3</f>
        <v>1080</v>
      </c>
    </row>
    <row r="4" spans="1:45" ht="126" x14ac:dyDescent="0.2">
      <c r="A4" s="14">
        <v>3</v>
      </c>
      <c r="B4" s="15" t="s">
        <v>43</v>
      </c>
      <c r="C4" s="15" t="s">
        <v>44</v>
      </c>
      <c r="D4" s="16" t="s">
        <v>45</v>
      </c>
      <c r="E4" s="16" t="s">
        <v>34</v>
      </c>
      <c r="F4" s="14">
        <v>4</v>
      </c>
      <c r="G4" s="14">
        <v>212</v>
      </c>
      <c r="H4" s="14">
        <f t="shared" si="0"/>
        <v>233.20000000000002</v>
      </c>
      <c r="I4" s="14">
        <f t="shared" si="1"/>
        <v>243.79999999999998</v>
      </c>
      <c r="J4" s="14">
        <v>863</v>
      </c>
      <c r="K4" s="16" t="s">
        <v>35</v>
      </c>
      <c r="L4" s="16" t="s">
        <v>36</v>
      </c>
      <c r="M4" s="16"/>
      <c r="N4" s="16"/>
      <c r="O4" s="16"/>
      <c r="P4" s="16"/>
      <c r="Q4" s="16"/>
      <c r="R4" s="16"/>
      <c r="S4" s="16"/>
      <c r="T4" s="16" t="s">
        <v>37</v>
      </c>
      <c r="U4" s="16"/>
      <c r="V4" s="15" t="s">
        <v>38</v>
      </c>
      <c r="W4" s="16"/>
      <c r="X4" s="16"/>
      <c r="Y4" s="16"/>
      <c r="Z4" s="16"/>
      <c r="AA4" s="16"/>
      <c r="AB4" s="16"/>
      <c r="AC4" s="16"/>
      <c r="AD4" s="16"/>
      <c r="AE4" s="14">
        <f t="shared" si="2"/>
        <v>65.584415584415581</v>
      </c>
      <c r="AF4" s="17">
        <v>770</v>
      </c>
      <c r="AG4" s="17">
        <f>AF4*инфо!$E$3</f>
        <v>616</v>
      </c>
    </row>
    <row r="5" spans="1:45" ht="195" customHeight="1" x14ac:dyDescent="0.2">
      <c r="A5" s="14">
        <v>4</v>
      </c>
      <c r="B5" s="15" t="s">
        <v>46</v>
      </c>
      <c r="C5" s="15" t="s">
        <v>47</v>
      </c>
      <c r="D5" s="16" t="s">
        <v>48</v>
      </c>
      <c r="E5" s="16" t="s">
        <v>34</v>
      </c>
      <c r="F5" s="14"/>
      <c r="G5" s="14">
        <v>315</v>
      </c>
      <c r="H5" s="14">
        <f t="shared" si="0"/>
        <v>346.5</v>
      </c>
      <c r="I5" s="14">
        <f t="shared" si="1"/>
        <v>362.25</v>
      </c>
      <c r="J5" s="14">
        <v>1288</v>
      </c>
      <c r="K5" s="16" t="s">
        <v>35</v>
      </c>
      <c r="L5" s="16" t="s">
        <v>36</v>
      </c>
      <c r="M5" s="16"/>
      <c r="N5" s="16"/>
      <c r="O5" s="16"/>
      <c r="P5" s="16"/>
      <c r="Q5" s="16"/>
      <c r="R5" s="16"/>
      <c r="S5" s="16"/>
      <c r="T5" s="16" t="s">
        <v>37</v>
      </c>
      <c r="U5" s="16"/>
      <c r="V5" s="15" t="s">
        <v>38</v>
      </c>
      <c r="W5" s="16"/>
      <c r="X5" s="16"/>
      <c r="Y5" s="16"/>
      <c r="Z5" s="16"/>
      <c r="AA5" s="16"/>
      <c r="AB5" s="16"/>
      <c r="AC5" s="16"/>
      <c r="AD5" s="16"/>
      <c r="AE5" s="14">
        <f t="shared" si="2"/>
        <v>65.760869565217391</v>
      </c>
      <c r="AF5" s="17">
        <v>1150</v>
      </c>
      <c r="AG5" s="17">
        <f>AF5*инфо!$E$3</f>
        <v>920</v>
      </c>
    </row>
    <row r="6" spans="1:45" ht="126" x14ac:dyDescent="0.2">
      <c r="A6" s="14">
        <v>5</v>
      </c>
      <c r="B6" s="18" t="s">
        <v>49</v>
      </c>
      <c r="C6" s="18" t="s">
        <v>50</v>
      </c>
      <c r="D6" s="3" t="s">
        <v>51</v>
      </c>
      <c r="E6" s="3" t="s">
        <v>34</v>
      </c>
      <c r="F6" s="4">
        <v>32</v>
      </c>
      <c r="G6" s="4">
        <v>4160</v>
      </c>
      <c r="H6" s="4">
        <f t="shared" si="0"/>
        <v>4576</v>
      </c>
      <c r="I6" s="4">
        <f t="shared" si="1"/>
        <v>4784</v>
      </c>
      <c r="J6" s="4">
        <v>10035</v>
      </c>
      <c r="K6" s="3" t="s">
        <v>42</v>
      </c>
      <c r="L6" s="3" t="s">
        <v>36</v>
      </c>
      <c r="T6" s="3" t="s">
        <v>37</v>
      </c>
      <c r="V6" s="18" t="s">
        <v>38</v>
      </c>
      <c r="AE6" s="4">
        <f t="shared" si="2"/>
        <v>41.964285714285708</v>
      </c>
      <c r="AF6" s="19">
        <v>8960</v>
      </c>
      <c r="AG6" s="19">
        <f>AF6*инфо!$E$3</f>
        <v>7168</v>
      </c>
    </row>
    <row r="7" spans="1:45" s="27" customFormat="1" ht="114" customHeight="1" x14ac:dyDescent="0.2">
      <c r="A7" s="14">
        <v>6</v>
      </c>
      <c r="B7" s="20" t="s">
        <v>52</v>
      </c>
      <c r="C7" s="20" t="s">
        <v>53</v>
      </c>
      <c r="D7" s="21" t="s">
        <v>54</v>
      </c>
      <c r="E7" s="21" t="s">
        <v>34</v>
      </c>
      <c r="F7" s="22">
        <v>10</v>
      </c>
      <c r="G7" s="22">
        <v>1950</v>
      </c>
      <c r="H7" s="22">
        <f t="shared" si="0"/>
        <v>2145</v>
      </c>
      <c r="I7" s="22">
        <f t="shared" si="1"/>
        <v>2242.5</v>
      </c>
      <c r="J7" s="22">
        <v>3843</v>
      </c>
      <c r="K7" s="21"/>
      <c r="L7" s="21" t="s">
        <v>36</v>
      </c>
      <c r="M7" s="21"/>
      <c r="N7" s="21"/>
      <c r="O7" s="21"/>
      <c r="P7" s="21"/>
      <c r="Q7" s="21"/>
      <c r="R7" s="21"/>
      <c r="S7" s="21"/>
      <c r="T7" s="21" t="s">
        <v>37</v>
      </c>
      <c r="U7" s="21"/>
      <c r="V7" s="20"/>
      <c r="W7" s="21"/>
      <c r="X7" s="21"/>
      <c r="Y7" s="21"/>
      <c r="Z7" s="21"/>
      <c r="AA7" s="21"/>
      <c r="AB7" s="21"/>
      <c r="AC7" s="21"/>
      <c r="AD7" s="21"/>
      <c r="AE7" s="22"/>
      <c r="AF7" s="23"/>
      <c r="AG7" s="23"/>
      <c r="AH7" s="24"/>
      <c r="AI7" s="24"/>
      <c r="AJ7" s="25"/>
      <c r="AK7" s="25"/>
      <c r="AL7" s="25"/>
      <c r="AM7" s="25"/>
      <c r="AN7" s="25"/>
      <c r="AO7" s="25"/>
      <c r="AP7" s="25"/>
      <c r="AQ7" s="25"/>
      <c r="AR7" s="26"/>
      <c r="AS7" s="26"/>
    </row>
    <row r="8" spans="1:45" s="27" customFormat="1" ht="78.75" x14ac:dyDescent="0.2">
      <c r="A8" s="14">
        <v>7</v>
      </c>
      <c r="B8" s="20" t="s">
        <v>55</v>
      </c>
      <c r="C8" s="20" t="s">
        <v>56</v>
      </c>
      <c r="D8" s="21" t="s">
        <v>57</v>
      </c>
      <c r="E8" s="21" t="s">
        <v>34</v>
      </c>
      <c r="F8" s="22">
        <v>8</v>
      </c>
      <c r="G8" s="22">
        <v>1620</v>
      </c>
      <c r="H8" s="22">
        <f t="shared" si="0"/>
        <v>1782.0000000000002</v>
      </c>
      <c r="I8" s="22">
        <f t="shared" si="1"/>
        <v>1862.9999999999998</v>
      </c>
      <c r="J8" s="22">
        <v>3077</v>
      </c>
      <c r="K8" s="21"/>
      <c r="L8" s="21" t="s">
        <v>36</v>
      </c>
      <c r="M8" s="21"/>
      <c r="N8" s="21"/>
      <c r="O8" s="21"/>
      <c r="P8" s="21"/>
      <c r="Q8" s="21"/>
      <c r="R8" s="21"/>
      <c r="S8" s="21"/>
      <c r="T8" s="21" t="s">
        <v>37</v>
      </c>
      <c r="U8" s="21"/>
      <c r="V8" s="20"/>
      <c r="W8" s="21"/>
      <c r="X8" s="21"/>
      <c r="Y8" s="21"/>
      <c r="Z8" s="21"/>
      <c r="AA8" s="21"/>
      <c r="AB8" s="21"/>
      <c r="AC8" s="21"/>
      <c r="AD8" s="21"/>
      <c r="AE8" s="22"/>
      <c r="AF8" s="23"/>
      <c r="AG8" s="23"/>
      <c r="AH8" s="24"/>
      <c r="AI8" s="24"/>
      <c r="AJ8" s="25"/>
      <c r="AK8" s="25"/>
      <c r="AL8" s="25"/>
      <c r="AM8" s="25"/>
      <c r="AN8" s="25"/>
      <c r="AO8" s="25"/>
      <c r="AP8" s="25"/>
      <c r="AQ8" s="25"/>
      <c r="AR8" s="26"/>
      <c r="AS8" s="26"/>
    </row>
    <row r="9" spans="1:45" s="27" customFormat="1" ht="110.25" x14ac:dyDescent="0.2">
      <c r="A9" s="14">
        <v>8</v>
      </c>
      <c r="B9" s="20" t="s">
        <v>58</v>
      </c>
      <c r="C9" s="20" t="s">
        <v>59</v>
      </c>
      <c r="D9" s="21" t="s">
        <v>60</v>
      </c>
      <c r="E9" s="21" t="s">
        <v>34</v>
      </c>
      <c r="F9" s="22">
        <v>10</v>
      </c>
      <c r="G9" s="22">
        <v>1950</v>
      </c>
      <c r="H9" s="22">
        <f t="shared" si="0"/>
        <v>2145</v>
      </c>
      <c r="I9" s="22">
        <f t="shared" si="1"/>
        <v>2242.5</v>
      </c>
      <c r="J9" s="22">
        <v>3843</v>
      </c>
      <c r="K9" s="21"/>
      <c r="L9" s="21" t="s">
        <v>36</v>
      </c>
      <c r="M9" s="21"/>
      <c r="N9" s="21"/>
      <c r="O9" s="21"/>
      <c r="P9" s="21"/>
      <c r="Q9" s="21"/>
      <c r="R9" s="21"/>
      <c r="S9" s="21"/>
      <c r="T9" s="21" t="s">
        <v>37</v>
      </c>
      <c r="U9" s="21"/>
      <c r="V9" s="20"/>
      <c r="W9" s="21"/>
      <c r="X9" s="21"/>
      <c r="Y9" s="21"/>
      <c r="Z9" s="21"/>
      <c r="AA9" s="21"/>
      <c r="AB9" s="21"/>
      <c r="AC9" s="21"/>
      <c r="AD9" s="21"/>
      <c r="AE9" s="22"/>
      <c r="AF9" s="23"/>
      <c r="AG9" s="23"/>
      <c r="AH9" s="24"/>
      <c r="AI9" s="24"/>
      <c r="AJ9" s="25"/>
      <c r="AK9" s="25"/>
      <c r="AL9" s="25"/>
      <c r="AM9" s="25"/>
      <c r="AN9" s="25"/>
      <c r="AO9" s="25"/>
      <c r="AP9" s="25"/>
      <c r="AQ9" s="25"/>
      <c r="AR9" s="26"/>
      <c r="AS9" s="26"/>
    </row>
    <row r="10" spans="1:45" s="27" customFormat="1" ht="126" x14ac:dyDescent="0.2">
      <c r="A10" s="14">
        <v>9</v>
      </c>
      <c r="B10" s="20" t="s">
        <v>61</v>
      </c>
      <c r="C10" s="20" t="s">
        <v>62</v>
      </c>
      <c r="D10" s="21" t="s">
        <v>63</v>
      </c>
      <c r="E10" s="21" t="s">
        <v>34</v>
      </c>
      <c r="F10" s="22">
        <v>10</v>
      </c>
      <c r="G10" s="22">
        <v>1950</v>
      </c>
      <c r="H10" s="22">
        <f t="shared" si="0"/>
        <v>2145</v>
      </c>
      <c r="I10" s="22">
        <f t="shared" si="1"/>
        <v>2242.5</v>
      </c>
      <c r="J10" s="22">
        <v>3843</v>
      </c>
      <c r="K10" s="21"/>
      <c r="L10" s="21" t="s">
        <v>36</v>
      </c>
      <c r="M10" s="21"/>
      <c r="N10" s="21"/>
      <c r="O10" s="21"/>
      <c r="P10" s="21"/>
      <c r="Q10" s="21"/>
      <c r="R10" s="21"/>
      <c r="S10" s="21"/>
      <c r="T10" s="21" t="s">
        <v>37</v>
      </c>
      <c r="U10" s="21"/>
      <c r="V10" s="20"/>
      <c r="W10" s="21"/>
      <c r="X10" s="21"/>
      <c r="Y10" s="21"/>
      <c r="Z10" s="21"/>
      <c r="AA10" s="21"/>
      <c r="AB10" s="21"/>
      <c r="AC10" s="21"/>
      <c r="AD10" s="21"/>
      <c r="AE10" s="22"/>
      <c r="AF10" s="23"/>
      <c r="AG10" s="23"/>
      <c r="AH10" s="24"/>
      <c r="AI10" s="24"/>
      <c r="AJ10" s="25"/>
      <c r="AK10" s="25"/>
      <c r="AL10" s="25"/>
      <c r="AM10" s="25"/>
      <c r="AN10" s="25"/>
      <c r="AO10" s="25"/>
      <c r="AP10" s="25"/>
      <c r="AQ10" s="25"/>
      <c r="AR10" s="26"/>
      <c r="AS10" s="26"/>
    </row>
    <row r="11" spans="1:45" ht="157.5" x14ac:dyDescent="0.2">
      <c r="A11" s="14">
        <v>10</v>
      </c>
      <c r="B11" s="18" t="s">
        <v>64</v>
      </c>
      <c r="C11" s="18" t="s">
        <v>65</v>
      </c>
      <c r="D11" s="3" t="s">
        <v>66</v>
      </c>
      <c r="E11" s="3" t="s">
        <v>34</v>
      </c>
      <c r="F11" s="4">
        <v>16</v>
      </c>
      <c r="G11" s="4">
        <v>2080</v>
      </c>
      <c r="H11" s="4">
        <f t="shared" si="0"/>
        <v>2288</v>
      </c>
      <c r="I11" s="4">
        <f t="shared" si="1"/>
        <v>2392</v>
      </c>
      <c r="J11" s="4">
        <v>5018</v>
      </c>
      <c r="K11" s="3" t="s">
        <v>42</v>
      </c>
      <c r="L11" s="3" t="s">
        <v>36</v>
      </c>
      <c r="T11" s="3" t="s">
        <v>37</v>
      </c>
      <c r="V11" s="18" t="s">
        <v>38</v>
      </c>
      <c r="AE11" s="4">
        <f t="shared" ref="AE11:AE37" si="3">100-G11/AG11*100</f>
        <v>41.964285714285708</v>
      </c>
      <c r="AF11" s="19">
        <v>4480</v>
      </c>
      <c r="AG11" s="19">
        <f>AF11*инфо!$E$3</f>
        <v>3584</v>
      </c>
    </row>
    <row r="12" spans="1:45" ht="150" customHeight="1" x14ac:dyDescent="0.2">
      <c r="A12" s="14">
        <v>11</v>
      </c>
      <c r="B12" s="18" t="s">
        <v>67</v>
      </c>
      <c r="C12" s="18" t="s">
        <v>68</v>
      </c>
      <c r="D12" s="3" t="s">
        <v>69</v>
      </c>
      <c r="E12" s="3" t="s">
        <v>34</v>
      </c>
      <c r="F12" s="4">
        <v>12</v>
      </c>
      <c r="G12" s="4">
        <v>1560</v>
      </c>
      <c r="H12" s="4">
        <f t="shared" si="0"/>
        <v>1716.0000000000002</v>
      </c>
      <c r="I12" s="4">
        <f t="shared" si="1"/>
        <v>1793.9999999999998</v>
      </c>
      <c r="J12" s="4">
        <v>3763</v>
      </c>
      <c r="K12" s="3" t="s">
        <v>42</v>
      </c>
      <c r="L12" s="3" t="s">
        <v>36</v>
      </c>
      <c r="T12" s="3" t="s">
        <v>37</v>
      </c>
      <c r="V12" s="18" t="s">
        <v>38</v>
      </c>
      <c r="AE12" s="4">
        <f t="shared" si="3"/>
        <v>41.964285714285708</v>
      </c>
      <c r="AF12" s="19">
        <v>3360</v>
      </c>
      <c r="AG12" s="19">
        <f>AF12*инфо!$E$3</f>
        <v>2688</v>
      </c>
    </row>
    <row r="13" spans="1:45" ht="220.5" x14ac:dyDescent="0.2">
      <c r="A13" s="14">
        <v>12</v>
      </c>
      <c r="B13" s="18" t="s">
        <v>70</v>
      </c>
      <c r="C13" s="18" t="s">
        <v>71</v>
      </c>
      <c r="D13" s="3" t="s">
        <v>72</v>
      </c>
      <c r="E13" s="3" t="s">
        <v>34</v>
      </c>
      <c r="F13" s="4">
        <v>12</v>
      </c>
      <c r="G13" s="4">
        <v>1560</v>
      </c>
      <c r="H13" s="4">
        <f t="shared" si="0"/>
        <v>1716.0000000000002</v>
      </c>
      <c r="I13" s="4">
        <f t="shared" si="1"/>
        <v>1793.9999999999998</v>
      </c>
      <c r="J13" s="4">
        <v>3763</v>
      </c>
      <c r="K13" s="3" t="s">
        <v>42</v>
      </c>
      <c r="L13" s="3" t="s">
        <v>36</v>
      </c>
      <c r="T13" s="3" t="s">
        <v>37</v>
      </c>
      <c r="V13" s="18" t="s">
        <v>38</v>
      </c>
      <c r="AE13" s="4">
        <f t="shared" si="3"/>
        <v>41.964285714285708</v>
      </c>
      <c r="AF13" s="19">
        <v>3360</v>
      </c>
      <c r="AG13" s="19">
        <f>AF13*инфо!$E$3</f>
        <v>2688</v>
      </c>
    </row>
    <row r="14" spans="1:45" ht="173.25" x14ac:dyDescent="0.2">
      <c r="A14" s="14">
        <v>13</v>
      </c>
      <c r="B14" s="18" t="s">
        <v>73</v>
      </c>
      <c r="C14" s="18" t="s">
        <v>74</v>
      </c>
      <c r="D14" s="3" t="s">
        <v>75</v>
      </c>
      <c r="E14" s="3" t="s">
        <v>34</v>
      </c>
      <c r="F14" s="4">
        <v>12</v>
      </c>
      <c r="G14" s="4">
        <v>1560</v>
      </c>
      <c r="H14" s="4">
        <f t="shared" si="0"/>
        <v>1716.0000000000002</v>
      </c>
      <c r="I14" s="4">
        <f t="shared" si="1"/>
        <v>1793.9999999999998</v>
      </c>
      <c r="J14" s="4">
        <v>3763</v>
      </c>
      <c r="K14" s="3" t="s">
        <v>42</v>
      </c>
      <c r="L14" s="3" t="s">
        <v>36</v>
      </c>
      <c r="T14" s="3" t="s">
        <v>37</v>
      </c>
      <c r="V14" s="18" t="s">
        <v>38</v>
      </c>
      <c r="AE14" s="4">
        <f t="shared" si="3"/>
        <v>41.964285714285708</v>
      </c>
      <c r="AF14" s="19">
        <v>3360</v>
      </c>
      <c r="AG14" s="19">
        <f>AF14*инфо!$E$3</f>
        <v>2688</v>
      </c>
    </row>
    <row r="15" spans="1:45" ht="157.5" x14ac:dyDescent="0.2">
      <c r="A15" s="14">
        <v>14</v>
      </c>
      <c r="B15" s="18" t="s">
        <v>76</v>
      </c>
      <c r="C15" s="18" t="s">
        <v>77</v>
      </c>
      <c r="D15" s="3" t="s">
        <v>78</v>
      </c>
      <c r="E15" s="3" t="s">
        <v>34</v>
      </c>
      <c r="F15" s="4">
        <v>8</v>
      </c>
      <c r="G15" s="4">
        <v>1040</v>
      </c>
      <c r="H15" s="4">
        <f t="shared" si="0"/>
        <v>1144</v>
      </c>
      <c r="I15" s="4">
        <f t="shared" si="1"/>
        <v>1196</v>
      </c>
      <c r="J15" s="4">
        <v>2508</v>
      </c>
      <c r="K15" s="3" t="s">
        <v>42</v>
      </c>
      <c r="L15" s="3" t="s">
        <v>36</v>
      </c>
      <c r="T15" s="3" t="s">
        <v>37</v>
      </c>
      <c r="V15" s="18" t="s">
        <v>38</v>
      </c>
      <c r="AE15" s="4">
        <f t="shared" si="3"/>
        <v>41.964285714285708</v>
      </c>
      <c r="AF15" s="19">
        <v>2240</v>
      </c>
      <c r="AG15" s="19">
        <f>AF15*инфо!$E$3</f>
        <v>1792</v>
      </c>
    </row>
    <row r="16" spans="1:45" ht="213.75" customHeight="1" x14ac:dyDescent="0.2">
      <c r="A16" s="14">
        <v>15</v>
      </c>
      <c r="B16" s="18" t="s">
        <v>79</v>
      </c>
      <c r="C16" s="18" t="s">
        <v>80</v>
      </c>
      <c r="D16" s="3" t="s">
        <v>81</v>
      </c>
      <c r="E16" s="3" t="s">
        <v>34</v>
      </c>
      <c r="F16" s="4">
        <v>14</v>
      </c>
      <c r="G16" s="4">
        <v>1820</v>
      </c>
      <c r="H16" s="4">
        <f t="shared" si="0"/>
        <v>2002.0000000000002</v>
      </c>
      <c r="I16" s="4">
        <f t="shared" si="1"/>
        <v>2093</v>
      </c>
      <c r="J16" s="4">
        <v>4390</v>
      </c>
      <c r="K16" s="3" t="s">
        <v>42</v>
      </c>
      <c r="L16" s="3" t="s">
        <v>36</v>
      </c>
      <c r="T16" s="3" t="s">
        <v>37</v>
      </c>
      <c r="V16" s="3" t="s">
        <v>38</v>
      </c>
      <c r="AE16" s="4">
        <f t="shared" si="3"/>
        <v>41.964285714285708</v>
      </c>
      <c r="AF16" s="19">
        <v>3920</v>
      </c>
      <c r="AG16" s="19">
        <f>AF16*инфо!$E$3</f>
        <v>3136</v>
      </c>
    </row>
    <row r="17" spans="1:45" ht="93" customHeight="1" x14ac:dyDescent="0.2">
      <c r="A17" s="14">
        <v>16</v>
      </c>
      <c r="B17" s="18" t="s">
        <v>82</v>
      </c>
      <c r="C17" s="18" t="s">
        <v>83</v>
      </c>
      <c r="D17" s="3" t="s">
        <v>84</v>
      </c>
      <c r="E17" s="3" t="s">
        <v>34</v>
      </c>
      <c r="F17" s="4">
        <v>6</v>
      </c>
      <c r="G17" s="4">
        <v>780</v>
      </c>
      <c r="H17" s="4">
        <f t="shared" si="0"/>
        <v>858.00000000000011</v>
      </c>
      <c r="I17" s="4">
        <f t="shared" si="1"/>
        <v>896.99999999999989</v>
      </c>
      <c r="J17" s="4">
        <v>1881</v>
      </c>
      <c r="K17" s="3" t="s">
        <v>42</v>
      </c>
      <c r="L17" s="3" t="s">
        <v>36</v>
      </c>
      <c r="T17" s="3" t="s">
        <v>37</v>
      </c>
      <c r="V17" s="3" t="s">
        <v>38</v>
      </c>
      <c r="AE17" s="4">
        <f t="shared" si="3"/>
        <v>41.964285714285708</v>
      </c>
      <c r="AF17" s="19">
        <v>1680</v>
      </c>
      <c r="AG17" s="19">
        <f>AF17*инфо!$E$3</f>
        <v>1344</v>
      </c>
    </row>
    <row r="18" spans="1:45" s="35" customFormat="1" ht="94.5" x14ac:dyDescent="0.2">
      <c r="A18" s="14">
        <v>17</v>
      </c>
      <c r="B18" s="28" t="s">
        <v>85</v>
      </c>
      <c r="C18" s="28" t="s">
        <v>86</v>
      </c>
      <c r="D18" s="29" t="s">
        <v>87</v>
      </c>
      <c r="E18" s="29" t="s">
        <v>34</v>
      </c>
      <c r="F18" s="30">
        <v>64</v>
      </c>
      <c r="G18" s="30">
        <v>1250</v>
      </c>
      <c r="H18" s="30">
        <f t="shared" si="0"/>
        <v>1375</v>
      </c>
      <c r="I18" s="30">
        <f t="shared" si="1"/>
        <v>1437.5</v>
      </c>
      <c r="J18" s="30">
        <v>3796</v>
      </c>
      <c r="K18" s="29" t="s">
        <v>35</v>
      </c>
      <c r="L18" s="29" t="s">
        <v>36</v>
      </c>
      <c r="M18" s="29"/>
      <c r="N18" s="29"/>
      <c r="O18" s="29"/>
      <c r="P18" s="29"/>
      <c r="Q18" s="29"/>
      <c r="R18" s="29"/>
      <c r="S18" s="29"/>
      <c r="T18" s="29" t="s">
        <v>37</v>
      </c>
      <c r="U18" s="29"/>
      <c r="V18" s="29" t="s">
        <v>38</v>
      </c>
      <c r="W18" s="29"/>
      <c r="X18" s="29"/>
      <c r="Y18" s="29"/>
      <c r="Z18" s="29"/>
      <c r="AA18" s="29"/>
      <c r="AB18" s="29"/>
      <c r="AC18" s="29"/>
      <c r="AD18" s="29"/>
      <c r="AE18" s="30">
        <f t="shared" si="3"/>
        <v>53.908554572271392</v>
      </c>
      <c r="AF18" s="31">
        <v>3390</v>
      </c>
      <c r="AG18" s="31">
        <f>AF18*инфо!$E$3</f>
        <v>2712</v>
      </c>
      <c r="AH18" s="32"/>
      <c r="AI18" s="32"/>
      <c r="AJ18" s="33"/>
      <c r="AK18" s="33"/>
      <c r="AL18" s="33"/>
      <c r="AM18" s="33"/>
      <c r="AN18" s="33"/>
      <c r="AO18" s="33"/>
      <c r="AP18" s="33"/>
      <c r="AQ18" s="33"/>
      <c r="AR18" s="34"/>
      <c r="AS18" s="34"/>
    </row>
    <row r="19" spans="1:45" s="35" customFormat="1" ht="88.5" customHeight="1" x14ac:dyDescent="0.2">
      <c r="A19" s="14">
        <v>18</v>
      </c>
      <c r="B19" s="28" t="s">
        <v>88</v>
      </c>
      <c r="C19" s="28" t="s">
        <v>89</v>
      </c>
      <c r="D19" s="29" t="s">
        <v>90</v>
      </c>
      <c r="E19" s="29" t="s">
        <v>34</v>
      </c>
      <c r="F19" s="30">
        <v>11</v>
      </c>
      <c r="G19" s="30">
        <v>322</v>
      </c>
      <c r="H19" s="30">
        <f t="shared" si="0"/>
        <v>354.20000000000005</v>
      </c>
      <c r="I19" s="30">
        <f t="shared" si="1"/>
        <v>370.29999999999995</v>
      </c>
      <c r="J19" s="30">
        <v>492</v>
      </c>
      <c r="K19" s="29" t="s">
        <v>35</v>
      </c>
      <c r="L19" s="29" t="s">
        <v>36</v>
      </c>
      <c r="M19" s="29"/>
      <c r="N19" s="29"/>
      <c r="O19" s="29"/>
      <c r="P19" s="29"/>
      <c r="Q19" s="29"/>
      <c r="R19" s="29"/>
      <c r="S19" s="29"/>
      <c r="T19" s="29" t="s">
        <v>37</v>
      </c>
      <c r="U19" s="29"/>
      <c r="V19" s="29" t="s">
        <v>38</v>
      </c>
      <c r="W19" s="29"/>
      <c r="X19" s="29"/>
      <c r="Y19" s="29"/>
      <c r="Z19" s="29"/>
      <c r="AA19" s="29"/>
      <c r="AB19" s="29"/>
      <c r="AC19" s="29"/>
      <c r="AD19" s="29"/>
      <c r="AE19" s="30">
        <f t="shared" si="3"/>
        <v>8.5227272727272663</v>
      </c>
      <c r="AF19" s="31">
        <v>440</v>
      </c>
      <c r="AG19" s="31">
        <f>AF19*инфо!$E$3</f>
        <v>352</v>
      </c>
      <c r="AH19" s="32"/>
      <c r="AI19" s="32"/>
      <c r="AJ19" s="33"/>
      <c r="AK19" s="33"/>
      <c r="AL19" s="33"/>
      <c r="AM19" s="33"/>
      <c r="AN19" s="33"/>
      <c r="AO19" s="33"/>
      <c r="AP19" s="33"/>
      <c r="AQ19" s="33"/>
      <c r="AR19" s="34"/>
      <c r="AS19" s="34"/>
    </row>
    <row r="20" spans="1:45" s="35" customFormat="1" ht="173.25" x14ac:dyDescent="0.2">
      <c r="A20" s="14">
        <v>19</v>
      </c>
      <c r="B20" s="28" t="s">
        <v>91</v>
      </c>
      <c r="C20" s="28" t="s">
        <v>92</v>
      </c>
      <c r="D20" s="29" t="s">
        <v>93</v>
      </c>
      <c r="E20" s="29" t="s">
        <v>34</v>
      </c>
      <c r="F20" s="30">
        <v>22</v>
      </c>
      <c r="G20" s="30">
        <v>325</v>
      </c>
      <c r="H20" s="30">
        <f t="shared" si="0"/>
        <v>357.50000000000006</v>
      </c>
      <c r="I20" s="30">
        <f t="shared" si="1"/>
        <v>373.74999999999994</v>
      </c>
      <c r="J20" s="30">
        <v>817</v>
      </c>
      <c r="K20" s="29" t="s">
        <v>35</v>
      </c>
      <c r="L20" s="29" t="s">
        <v>36</v>
      </c>
      <c r="M20" s="29"/>
      <c r="N20" s="29"/>
      <c r="O20" s="29"/>
      <c r="P20" s="29"/>
      <c r="Q20" s="29"/>
      <c r="R20" s="29"/>
      <c r="S20" s="29"/>
      <c r="T20" s="29" t="s">
        <v>37</v>
      </c>
      <c r="U20" s="29"/>
      <c r="V20" s="29" t="s">
        <v>38</v>
      </c>
      <c r="W20" s="29"/>
      <c r="X20" s="29"/>
      <c r="Y20" s="29"/>
      <c r="Z20" s="29"/>
      <c r="AA20" s="29"/>
      <c r="AB20" s="29"/>
      <c r="AC20" s="29"/>
      <c r="AD20" s="29"/>
      <c r="AE20" s="30">
        <f t="shared" si="3"/>
        <v>44.349315068493155</v>
      </c>
      <c r="AF20" s="31">
        <v>730</v>
      </c>
      <c r="AG20" s="31">
        <f>AF20*инфо!$E$3</f>
        <v>584</v>
      </c>
      <c r="AH20" s="32"/>
      <c r="AI20" s="32"/>
      <c r="AJ20" s="33"/>
      <c r="AK20" s="33"/>
      <c r="AL20" s="33"/>
      <c r="AM20" s="33"/>
      <c r="AN20" s="33"/>
      <c r="AO20" s="33"/>
      <c r="AP20" s="33"/>
      <c r="AQ20" s="33"/>
      <c r="AR20" s="34"/>
      <c r="AS20" s="34"/>
    </row>
    <row r="21" spans="1:45" s="39" customFormat="1" ht="220.5" x14ac:dyDescent="0.2">
      <c r="A21" s="14">
        <v>20</v>
      </c>
      <c r="B21" s="15" t="s">
        <v>94</v>
      </c>
      <c r="C21" s="15" t="s">
        <v>95</v>
      </c>
      <c r="D21" s="16" t="s">
        <v>96</v>
      </c>
      <c r="E21" s="16" t="s">
        <v>34</v>
      </c>
      <c r="F21" s="14">
        <v>22</v>
      </c>
      <c r="G21" s="14">
        <v>325</v>
      </c>
      <c r="H21" s="14">
        <f t="shared" si="0"/>
        <v>357.50000000000006</v>
      </c>
      <c r="I21" s="14">
        <f t="shared" si="1"/>
        <v>373.74999999999994</v>
      </c>
      <c r="J21" s="14">
        <v>817</v>
      </c>
      <c r="K21" s="16" t="s">
        <v>35</v>
      </c>
      <c r="L21" s="16" t="s">
        <v>36</v>
      </c>
      <c r="M21" s="16"/>
      <c r="N21" s="16"/>
      <c r="O21" s="16"/>
      <c r="P21" s="16"/>
      <c r="Q21" s="16"/>
      <c r="R21" s="16"/>
      <c r="S21" s="16"/>
      <c r="T21" s="16" t="s">
        <v>37</v>
      </c>
      <c r="U21" s="16"/>
      <c r="V21" s="16" t="s">
        <v>38</v>
      </c>
      <c r="W21" s="16"/>
      <c r="X21" s="16"/>
      <c r="Y21" s="16"/>
      <c r="Z21" s="16"/>
      <c r="AA21" s="16"/>
      <c r="AB21" s="16"/>
      <c r="AC21" s="16"/>
      <c r="AD21" s="16"/>
      <c r="AE21" s="14">
        <f t="shared" si="3"/>
        <v>44.349315068493155</v>
      </c>
      <c r="AF21" s="17">
        <v>730</v>
      </c>
      <c r="AG21" s="17">
        <f>AF21*инфо!$E$3</f>
        <v>584</v>
      </c>
      <c r="AH21" s="36"/>
      <c r="AI21" s="36"/>
      <c r="AJ21" s="37"/>
      <c r="AK21" s="37"/>
      <c r="AL21" s="37"/>
      <c r="AM21" s="37"/>
      <c r="AN21" s="37"/>
      <c r="AO21" s="37"/>
      <c r="AP21" s="37"/>
      <c r="AQ21" s="37"/>
      <c r="AR21" s="38"/>
      <c r="AS21" s="38"/>
    </row>
    <row r="22" spans="1:45" x14ac:dyDescent="0.2">
      <c r="A22" s="14">
        <v>21</v>
      </c>
      <c r="B22" s="18" t="s">
        <v>97</v>
      </c>
      <c r="C22" s="18" t="s">
        <v>98</v>
      </c>
      <c r="D22" s="3" t="s">
        <v>99</v>
      </c>
      <c r="E22" s="3" t="s">
        <v>100</v>
      </c>
      <c r="F22" s="4">
        <v>1</v>
      </c>
      <c r="G22" s="4">
        <v>60</v>
      </c>
      <c r="H22" s="4">
        <f t="shared" si="0"/>
        <v>66</v>
      </c>
      <c r="I22" s="4">
        <f t="shared" si="1"/>
        <v>69</v>
      </c>
      <c r="J22" s="4">
        <v>134</v>
      </c>
      <c r="L22" s="3" t="s">
        <v>36</v>
      </c>
      <c r="T22" s="3" t="s">
        <v>37</v>
      </c>
      <c r="V22" s="3" t="s">
        <v>38</v>
      </c>
      <c r="AE22" s="4">
        <f t="shared" si="3"/>
        <v>57.142857142857146</v>
      </c>
      <c r="AF22" s="19">
        <v>175</v>
      </c>
      <c r="AG22" s="19">
        <f>AF22*инфо!$E$3</f>
        <v>140</v>
      </c>
    </row>
    <row r="23" spans="1:45" ht="31.5" x14ac:dyDescent="0.2">
      <c r="A23" s="14">
        <v>22</v>
      </c>
      <c r="B23" s="18" t="s">
        <v>101</v>
      </c>
      <c r="C23" s="18" t="s">
        <v>102</v>
      </c>
      <c r="D23" s="18" t="s">
        <v>103</v>
      </c>
      <c r="E23" s="3" t="s">
        <v>100</v>
      </c>
      <c r="F23" s="4">
        <v>1</v>
      </c>
      <c r="G23" s="4">
        <v>750</v>
      </c>
      <c r="H23" s="4">
        <f t="shared" si="0"/>
        <v>825.00000000000011</v>
      </c>
      <c r="I23" s="4">
        <f t="shared" si="1"/>
        <v>862.49999999999989</v>
      </c>
      <c r="J23" s="4">
        <v>2352</v>
      </c>
      <c r="K23" s="3" t="s">
        <v>104</v>
      </c>
      <c r="L23" s="3" t="s">
        <v>36</v>
      </c>
      <c r="T23" s="3" t="s">
        <v>37</v>
      </c>
      <c r="V23" s="3" t="s">
        <v>38</v>
      </c>
      <c r="AE23" s="4">
        <f t="shared" si="3"/>
        <v>55.357142857142854</v>
      </c>
      <c r="AF23" s="19">
        <v>2100</v>
      </c>
      <c r="AG23" s="19">
        <f>AF23*инфо!$E$3</f>
        <v>1680</v>
      </c>
    </row>
    <row r="24" spans="1:45" ht="31.5" x14ac:dyDescent="0.2">
      <c r="A24" s="14">
        <v>23</v>
      </c>
      <c r="B24" s="18" t="s">
        <v>105</v>
      </c>
      <c r="C24" s="18" t="s">
        <v>102</v>
      </c>
      <c r="D24" s="18" t="s">
        <v>106</v>
      </c>
      <c r="E24" s="3" t="s">
        <v>100</v>
      </c>
      <c r="F24" s="4">
        <v>1</v>
      </c>
      <c r="G24" s="4">
        <v>375</v>
      </c>
      <c r="H24" s="4">
        <f t="shared" si="0"/>
        <v>412.50000000000006</v>
      </c>
      <c r="I24" s="4">
        <f t="shared" si="1"/>
        <v>431.24999999999994</v>
      </c>
      <c r="J24" s="4">
        <v>1176</v>
      </c>
      <c r="K24" s="3" t="s">
        <v>107</v>
      </c>
      <c r="L24" s="3" t="s">
        <v>36</v>
      </c>
      <c r="T24" s="3" t="s">
        <v>37</v>
      </c>
      <c r="V24" s="3" t="s">
        <v>38</v>
      </c>
      <c r="AE24" s="4">
        <f t="shared" si="3"/>
        <v>55.357142857142854</v>
      </c>
      <c r="AF24" s="19">
        <v>1050</v>
      </c>
      <c r="AG24" s="19">
        <f>AF24*инфо!$E$3</f>
        <v>840</v>
      </c>
    </row>
    <row r="25" spans="1:45" ht="123.75" customHeight="1" x14ac:dyDescent="0.2">
      <c r="A25" s="14">
        <v>24</v>
      </c>
      <c r="B25" s="18" t="s">
        <v>108</v>
      </c>
      <c r="C25" s="18" t="s">
        <v>109</v>
      </c>
      <c r="D25" s="3" t="s">
        <v>110</v>
      </c>
      <c r="E25" s="3" t="s">
        <v>34</v>
      </c>
      <c r="F25" s="4">
        <v>16</v>
      </c>
      <c r="G25" s="4">
        <v>2640</v>
      </c>
      <c r="H25" s="4">
        <f t="shared" si="0"/>
        <v>2904.0000000000005</v>
      </c>
      <c r="I25" s="4">
        <f t="shared" si="1"/>
        <v>3035.9999999999995</v>
      </c>
      <c r="J25" s="4">
        <v>4950</v>
      </c>
      <c r="K25" s="3" t="s">
        <v>111</v>
      </c>
      <c r="L25" s="3" t="s">
        <v>36</v>
      </c>
      <c r="T25" s="3" t="s">
        <v>37</v>
      </c>
      <c r="V25" s="3" t="s">
        <v>38</v>
      </c>
      <c r="AE25" s="4">
        <f t="shared" si="3"/>
        <v>25.339366515837099</v>
      </c>
      <c r="AF25" s="19">
        <v>4420</v>
      </c>
      <c r="AG25" s="19">
        <f>AF25*инфо!$E$3</f>
        <v>3536</v>
      </c>
    </row>
    <row r="26" spans="1:45" ht="31.5" x14ac:dyDescent="0.2">
      <c r="A26" s="14">
        <v>25</v>
      </c>
      <c r="B26" s="18" t="s">
        <v>112</v>
      </c>
      <c r="C26" s="18" t="s">
        <v>113</v>
      </c>
      <c r="D26" s="3" t="s">
        <v>114</v>
      </c>
      <c r="E26" s="3" t="s">
        <v>34</v>
      </c>
      <c r="F26" s="4">
        <v>7</v>
      </c>
      <c r="G26" s="4">
        <v>1155</v>
      </c>
      <c r="H26" s="4">
        <f t="shared" si="0"/>
        <v>1270.5</v>
      </c>
      <c r="I26" s="4">
        <f t="shared" si="1"/>
        <v>1328.25</v>
      </c>
      <c r="J26" s="4">
        <v>2172</v>
      </c>
      <c r="K26" s="3" t="s">
        <v>111</v>
      </c>
      <c r="L26" s="3" t="s">
        <v>36</v>
      </c>
      <c r="T26" s="3" t="s">
        <v>37</v>
      </c>
      <c r="V26" s="3" t="s">
        <v>38</v>
      </c>
      <c r="AE26" s="4">
        <f t="shared" si="3"/>
        <v>25.579896907216494</v>
      </c>
      <c r="AF26" s="19">
        <v>1940</v>
      </c>
      <c r="AG26" s="19">
        <f>AF26*инфо!$E$3</f>
        <v>1552</v>
      </c>
    </row>
    <row r="27" spans="1:45" ht="99.75" customHeight="1" x14ac:dyDescent="0.2">
      <c r="A27" s="14">
        <v>26</v>
      </c>
      <c r="B27" s="18" t="s">
        <v>115</v>
      </c>
      <c r="C27" s="18" t="s">
        <v>116</v>
      </c>
      <c r="D27" s="3" t="s">
        <v>117</v>
      </c>
      <c r="E27" s="3" t="s">
        <v>34</v>
      </c>
      <c r="F27" s="4">
        <v>5</v>
      </c>
      <c r="G27" s="4">
        <v>825</v>
      </c>
      <c r="H27" s="4">
        <f t="shared" si="0"/>
        <v>907.50000000000011</v>
      </c>
      <c r="I27" s="4">
        <f t="shared" si="1"/>
        <v>948.74999999999989</v>
      </c>
      <c r="J27" s="4">
        <v>2307</v>
      </c>
      <c r="K27" s="3" t="s">
        <v>111</v>
      </c>
      <c r="L27" s="3" t="s">
        <v>36</v>
      </c>
      <c r="T27" s="3" t="s">
        <v>37</v>
      </c>
      <c r="V27" s="3" t="s">
        <v>38</v>
      </c>
      <c r="AE27" s="4">
        <f t="shared" si="3"/>
        <v>49.939320388349515</v>
      </c>
      <c r="AF27" s="19">
        <v>2060</v>
      </c>
      <c r="AG27" s="19">
        <f>AF27*инфо!$E$3</f>
        <v>1648</v>
      </c>
    </row>
    <row r="28" spans="1:45" ht="63" x14ac:dyDescent="0.2">
      <c r="A28" s="14">
        <v>27</v>
      </c>
      <c r="B28" s="18" t="s">
        <v>118</v>
      </c>
      <c r="C28" s="18" t="s">
        <v>119</v>
      </c>
      <c r="D28" s="3" t="s">
        <v>120</v>
      </c>
      <c r="E28" s="3" t="s">
        <v>34</v>
      </c>
      <c r="F28" s="4">
        <v>4</v>
      </c>
      <c r="G28" s="4">
        <v>660</v>
      </c>
      <c r="H28" s="4">
        <f t="shared" si="0"/>
        <v>726.00000000000011</v>
      </c>
      <c r="I28" s="4">
        <f t="shared" si="1"/>
        <v>758.99999999999989</v>
      </c>
      <c r="J28" s="4">
        <v>2833</v>
      </c>
      <c r="K28" s="3" t="s">
        <v>111</v>
      </c>
      <c r="L28" s="3" t="s">
        <v>36</v>
      </c>
      <c r="T28" s="3" t="s">
        <v>37</v>
      </c>
      <c r="V28" s="3" t="s">
        <v>38</v>
      </c>
      <c r="AE28" s="4">
        <f t="shared" si="3"/>
        <v>67.391304347826093</v>
      </c>
      <c r="AF28" s="19">
        <v>2530</v>
      </c>
      <c r="AG28" s="19">
        <f>AF28*инфо!$E$3</f>
        <v>2024</v>
      </c>
    </row>
    <row r="29" spans="1:45" ht="94.5" x14ac:dyDescent="0.2">
      <c r="A29" s="14">
        <v>28</v>
      </c>
      <c r="B29" s="18" t="s">
        <v>121</v>
      </c>
      <c r="C29" s="18" t="s">
        <v>122</v>
      </c>
      <c r="D29" s="3" t="s">
        <v>123</v>
      </c>
      <c r="E29" s="3" t="s">
        <v>34</v>
      </c>
      <c r="F29" s="4">
        <v>10</v>
      </c>
      <c r="G29" s="4">
        <v>1650</v>
      </c>
      <c r="H29" s="4">
        <f t="shared" si="0"/>
        <v>1815.0000000000002</v>
      </c>
      <c r="I29" s="4">
        <f t="shared" si="1"/>
        <v>1897.4999999999998</v>
      </c>
      <c r="J29" s="4">
        <v>3091</v>
      </c>
      <c r="K29" s="3" t="s">
        <v>111</v>
      </c>
      <c r="L29" s="3" t="s">
        <v>36</v>
      </c>
      <c r="T29" s="3" t="s">
        <v>37</v>
      </c>
      <c r="V29" s="3" t="s">
        <v>38</v>
      </c>
      <c r="AE29" s="4">
        <f t="shared" si="3"/>
        <v>25.271739130434781</v>
      </c>
      <c r="AF29" s="19">
        <v>2760</v>
      </c>
      <c r="AG29" s="19">
        <f>AF29*инфо!$E$3</f>
        <v>2208</v>
      </c>
    </row>
    <row r="30" spans="1:45" ht="60.75" customHeight="1" x14ac:dyDescent="0.2">
      <c r="A30" s="14">
        <v>29</v>
      </c>
      <c r="B30" s="18" t="s">
        <v>124</v>
      </c>
      <c r="C30" s="18" t="s">
        <v>125</v>
      </c>
      <c r="D30" s="3" t="s">
        <v>126</v>
      </c>
      <c r="E30" s="3" t="s">
        <v>34</v>
      </c>
      <c r="F30" s="4">
        <v>4</v>
      </c>
      <c r="G30" s="4">
        <v>660</v>
      </c>
      <c r="H30" s="4">
        <f t="shared" si="0"/>
        <v>726.00000000000011</v>
      </c>
      <c r="I30" s="4">
        <f t="shared" si="1"/>
        <v>758.99999999999989</v>
      </c>
      <c r="J30" s="4">
        <v>2475</v>
      </c>
      <c r="K30" s="3" t="s">
        <v>111</v>
      </c>
      <c r="L30" s="3" t="s">
        <v>36</v>
      </c>
      <c r="T30" s="3" t="s">
        <v>37</v>
      </c>
      <c r="V30" s="3" t="s">
        <v>38</v>
      </c>
      <c r="AE30" s="4">
        <f t="shared" si="3"/>
        <v>62.66968325791855</v>
      </c>
      <c r="AF30" s="19">
        <v>2210</v>
      </c>
      <c r="AG30" s="19">
        <f>AF30*инфо!$E$3</f>
        <v>1768</v>
      </c>
    </row>
    <row r="31" spans="1:45" ht="99.75" customHeight="1" x14ac:dyDescent="0.2">
      <c r="A31" s="14">
        <v>30</v>
      </c>
      <c r="B31" s="18" t="s">
        <v>127</v>
      </c>
      <c r="C31" s="18" t="s">
        <v>128</v>
      </c>
      <c r="D31" s="3" t="s">
        <v>129</v>
      </c>
      <c r="E31" s="3" t="s">
        <v>34</v>
      </c>
      <c r="F31" s="4">
        <v>9</v>
      </c>
      <c r="G31" s="4">
        <v>1485</v>
      </c>
      <c r="H31" s="4">
        <f t="shared" si="0"/>
        <v>1633.5000000000002</v>
      </c>
      <c r="I31" s="4">
        <f t="shared" si="1"/>
        <v>1707.7499999999998</v>
      </c>
      <c r="J31" s="4">
        <v>3091</v>
      </c>
      <c r="K31" s="3" t="s">
        <v>111</v>
      </c>
      <c r="L31" s="3" t="s">
        <v>36</v>
      </c>
      <c r="T31" s="3" t="s">
        <v>37</v>
      </c>
      <c r="V31" s="3" t="s">
        <v>38</v>
      </c>
      <c r="AE31" s="4">
        <f t="shared" si="3"/>
        <v>32.744565217391312</v>
      </c>
      <c r="AF31" s="19">
        <v>2760</v>
      </c>
      <c r="AG31" s="19">
        <f>AF31*инфо!$E$3</f>
        <v>2208</v>
      </c>
    </row>
    <row r="32" spans="1:45" ht="107.25" customHeight="1" x14ac:dyDescent="0.2">
      <c r="A32" s="14">
        <v>31</v>
      </c>
      <c r="B32" s="18" t="s">
        <v>130</v>
      </c>
      <c r="C32" s="18" t="s">
        <v>131</v>
      </c>
      <c r="D32" s="3" t="s">
        <v>132</v>
      </c>
      <c r="E32" s="3" t="s">
        <v>34</v>
      </c>
      <c r="F32" s="4">
        <v>9</v>
      </c>
      <c r="G32" s="4">
        <v>1485</v>
      </c>
      <c r="H32" s="4">
        <f t="shared" si="0"/>
        <v>1633.5000000000002</v>
      </c>
      <c r="I32" s="4">
        <f t="shared" si="1"/>
        <v>1707.7499999999998</v>
      </c>
      <c r="J32" s="4">
        <v>3091</v>
      </c>
      <c r="K32" s="3" t="s">
        <v>111</v>
      </c>
      <c r="L32" s="3" t="s">
        <v>36</v>
      </c>
      <c r="T32" s="3" t="s">
        <v>37</v>
      </c>
      <c r="V32" s="3" t="s">
        <v>38</v>
      </c>
      <c r="AE32" s="4">
        <f t="shared" si="3"/>
        <v>32.744565217391312</v>
      </c>
      <c r="AF32" s="19">
        <v>2760</v>
      </c>
      <c r="AG32" s="19">
        <f>AF32*инфо!$E$3</f>
        <v>2208</v>
      </c>
    </row>
    <row r="33" spans="1:33" ht="246" customHeight="1" x14ac:dyDescent="0.2">
      <c r="A33" s="14">
        <v>32</v>
      </c>
      <c r="B33" s="18" t="s">
        <v>133</v>
      </c>
      <c r="C33" s="18" t="s">
        <v>134</v>
      </c>
      <c r="D33" s="3" t="s">
        <v>135</v>
      </c>
      <c r="E33" s="3" t="s">
        <v>34</v>
      </c>
      <c r="F33" s="4">
        <v>16</v>
      </c>
      <c r="G33" s="4">
        <v>2640</v>
      </c>
      <c r="H33" s="4">
        <f t="shared" si="0"/>
        <v>2904.0000000000005</v>
      </c>
      <c r="I33" s="4">
        <f t="shared" si="1"/>
        <v>3035.9999999999995</v>
      </c>
      <c r="J33" s="4">
        <v>4950</v>
      </c>
      <c r="K33" s="3" t="s">
        <v>111</v>
      </c>
      <c r="L33" s="3" t="s">
        <v>36</v>
      </c>
      <c r="T33" s="3" t="s">
        <v>37</v>
      </c>
      <c r="V33" s="3" t="s">
        <v>38</v>
      </c>
      <c r="AE33" s="4">
        <f t="shared" si="3"/>
        <v>25.339366515837099</v>
      </c>
      <c r="AF33" s="19">
        <v>4420</v>
      </c>
      <c r="AG33" s="19">
        <f>AF33*инфо!$E$3</f>
        <v>3536</v>
      </c>
    </row>
    <row r="34" spans="1:33" ht="128.25" customHeight="1" x14ac:dyDescent="0.2">
      <c r="A34" s="14">
        <v>33</v>
      </c>
      <c r="B34" s="18" t="s">
        <v>136</v>
      </c>
      <c r="C34" s="18" t="s">
        <v>137</v>
      </c>
      <c r="D34" s="3" t="s">
        <v>138</v>
      </c>
      <c r="E34" s="3" t="s">
        <v>34</v>
      </c>
      <c r="F34" s="4">
        <v>16</v>
      </c>
      <c r="G34" s="4">
        <v>2640</v>
      </c>
      <c r="H34" s="4">
        <f t="shared" si="0"/>
        <v>2904.0000000000005</v>
      </c>
      <c r="I34" s="4">
        <f t="shared" si="1"/>
        <v>3035.9999999999995</v>
      </c>
      <c r="J34" s="4">
        <v>4950</v>
      </c>
      <c r="K34" s="3" t="s">
        <v>111</v>
      </c>
      <c r="L34" s="3" t="s">
        <v>36</v>
      </c>
      <c r="T34" s="3" t="s">
        <v>37</v>
      </c>
      <c r="V34" s="3" t="s">
        <v>38</v>
      </c>
      <c r="AE34" s="4">
        <f t="shared" si="3"/>
        <v>25.339366515837099</v>
      </c>
      <c r="AF34" s="19">
        <v>4420</v>
      </c>
      <c r="AG34" s="19">
        <f>AF34*инфо!$E$3</f>
        <v>3536</v>
      </c>
    </row>
    <row r="35" spans="1:33" ht="132" customHeight="1" x14ac:dyDescent="0.2">
      <c r="A35" s="14">
        <v>34</v>
      </c>
      <c r="B35" s="18" t="s">
        <v>139</v>
      </c>
      <c r="C35" s="18" t="s">
        <v>140</v>
      </c>
      <c r="D35" s="3" t="s">
        <v>141</v>
      </c>
      <c r="E35" s="3" t="s">
        <v>34</v>
      </c>
      <c r="F35" s="4">
        <v>16</v>
      </c>
      <c r="G35" s="4">
        <v>2640</v>
      </c>
      <c r="H35" s="4">
        <f t="shared" si="0"/>
        <v>2904.0000000000005</v>
      </c>
      <c r="I35" s="4">
        <f t="shared" si="1"/>
        <v>3035.9999999999995</v>
      </c>
      <c r="J35" s="4">
        <v>4950</v>
      </c>
      <c r="K35" s="3" t="s">
        <v>111</v>
      </c>
      <c r="L35" s="3" t="s">
        <v>36</v>
      </c>
      <c r="T35" s="3" t="s">
        <v>37</v>
      </c>
      <c r="V35" s="3" t="s">
        <v>38</v>
      </c>
      <c r="AE35" s="4">
        <f t="shared" si="3"/>
        <v>25.339366515837099</v>
      </c>
      <c r="AF35" s="19">
        <v>4420</v>
      </c>
      <c r="AG35" s="19">
        <f>AF35*инфо!$E$3</f>
        <v>3536</v>
      </c>
    </row>
    <row r="36" spans="1:33" ht="135" customHeight="1" x14ac:dyDescent="0.2">
      <c r="A36" s="14">
        <v>35</v>
      </c>
      <c r="B36" s="18" t="s">
        <v>142</v>
      </c>
      <c r="C36" s="18" t="s">
        <v>143</v>
      </c>
      <c r="D36" s="3" t="s">
        <v>144</v>
      </c>
      <c r="E36" s="3" t="s">
        <v>34</v>
      </c>
      <c r="F36" s="4">
        <v>16</v>
      </c>
      <c r="G36" s="4">
        <v>2640</v>
      </c>
      <c r="H36" s="4">
        <f t="shared" si="0"/>
        <v>2904.0000000000005</v>
      </c>
      <c r="I36" s="4">
        <f t="shared" si="1"/>
        <v>3035.9999999999995</v>
      </c>
      <c r="J36" s="4">
        <v>4950</v>
      </c>
      <c r="K36" s="3" t="s">
        <v>111</v>
      </c>
      <c r="L36" s="3" t="s">
        <v>36</v>
      </c>
      <c r="T36" s="3" t="s">
        <v>37</v>
      </c>
      <c r="V36" s="3" t="s">
        <v>38</v>
      </c>
      <c r="AE36" s="4">
        <f t="shared" si="3"/>
        <v>25.339366515837099</v>
      </c>
      <c r="AF36" s="19">
        <v>4420</v>
      </c>
      <c r="AG36" s="19">
        <f>AF36*инфо!$E$3</f>
        <v>3536</v>
      </c>
    </row>
    <row r="37" spans="1:33" x14ac:dyDescent="0.2">
      <c r="A37" s="14">
        <v>36</v>
      </c>
      <c r="B37" s="18" t="s">
        <v>145</v>
      </c>
      <c r="C37" s="18" t="s">
        <v>146</v>
      </c>
      <c r="D37" s="18" t="s">
        <v>147</v>
      </c>
      <c r="E37" s="3" t="s">
        <v>100</v>
      </c>
      <c r="F37" s="4">
        <v>1</v>
      </c>
      <c r="G37" s="4">
        <v>60</v>
      </c>
      <c r="H37" s="4">
        <f t="shared" si="0"/>
        <v>66</v>
      </c>
      <c r="I37" s="4">
        <f t="shared" si="1"/>
        <v>69</v>
      </c>
      <c r="J37" s="4">
        <v>134</v>
      </c>
      <c r="K37" s="3" t="s">
        <v>148</v>
      </c>
      <c r="L37" s="3" t="s">
        <v>36</v>
      </c>
      <c r="T37" s="3" t="s">
        <v>37</v>
      </c>
      <c r="V37" s="3" t="s">
        <v>149</v>
      </c>
      <c r="AE37" s="4">
        <f t="shared" si="3"/>
        <v>50</v>
      </c>
      <c r="AF37" s="19">
        <v>150</v>
      </c>
      <c r="AG37" s="19">
        <f>AF37*инфо!$E$3</f>
        <v>120</v>
      </c>
    </row>
    <row r="38" spans="1:33" x14ac:dyDescent="0.2">
      <c r="A38" s="14">
        <v>1850</v>
      </c>
      <c r="B38" s="3"/>
      <c r="C38" s="40"/>
      <c r="D38" s="3"/>
      <c r="G38" s="4"/>
      <c r="H38" s="4"/>
      <c r="I38" s="4"/>
    </row>
    <row r="39" spans="1:33" x14ac:dyDescent="0.2">
      <c r="A39" s="14">
        <v>1851</v>
      </c>
      <c r="B39" s="3"/>
      <c r="C39" s="3"/>
      <c r="D39" s="3"/>
      <c r="G39" s="4"/>
      <c r="H39" s="4"/>
      <c r="I39" s="4"/>
    </row>
    <row r="40" spans="1:33" x14ac:dyDescent="0.2">
      <c r="A40" s="14">
        <v>1852</v>
      </c>
      <c r="B40" s="3"/>
      <c r="C40" s="3"/>
      <c r="D40" s="3"/>
      <c r="G40" s="4"/>
      <c r="H40" s="4"/>
      <c r="I40" s="4"/>
    </row>
    <row r="41" spans="1:33" x14ac:dyDescent="0.2">
      <c r="A41" s="14">
        <v>1853</v>
      </c>
      <c r="B41" s="3"/>
      <c r="C41" s="3"/>
      <c r="D41" s="3"/>
      <c r="G41" s="4"/>
      <c r="H41" s="4"/>
      <c r="I41" s="4"/>
    </row>
    <row r="42" spans="1:33" x14ac:dyDescent="0.2">
      <c r="A42" s="14">
        <v>1854</v>
      </c>
      <c r="B42" s="3"/>
      <c r="C42" s="3"/>
      <c r="D42" s="3"/>
      <c r="G42" s="4"/>
      <c r="H42" s="4"/>
      <c r="I42" s="4"/>
    </row>
    <row r="43" spans="1:33" x14ac:dyDescent="0.2">
      <c r="A43" s="14">
        <v>1855</v>
      </c>
      <c r="B43" s="3"/>
      <c r="C43" s="3"/>
      <c r="D43" s="3"/>
      <c r="G43" s="4"/>
      <c r="H43" s="4"/>
      <c r="I43" s="4"/>
    </row>
    <row r="44" spans="1:33" x14ac:dyDescent="0.2">
      <c r="A44" s="14">
        <v>1856</v>
      </c>
      <c r="B44" s="3"/>
      <c r="C44" s="3"/>
      <c r="D44" s="3"/>
      <c r="G44" s="4"/>
      <c r="H44" s="4"/>
      <c r="I44" s="4"/>
    </row>
    <row r="45" spans="1:33" x14ac:dyDescent="0.2">
      <c r="A45" s="14">
        <v>1857</v>
      </c>
      <c r="B45" s="3"/>
      <c r="C45" s="3"/>
      <c r="D45" s="3"/>
      <c r="G45" s="4"/>
      <c r="H45" s="4"/>
      <c r="I45" s="4"/>
    </row>
    <row r="46" spans="1:33" x14ac:dyDescent="0.2">
      <c r="A46" s="14">
        <v>1858</v>
      </c>
      <c r="B46" s="3"/>
      <c r="C46" s="3"/>
      <c r="D46" s="3"/>
      <c r="G46" s="4"/>
      <c r="H46" s="4"/>
      <c r="I46" s="4"/>
    </row>
    <row r="47" spans="1:33" x14ac:dyDescent="0.2">
      <c r="A47" s="14">
        <v>1859</v>
      </c>
      <c r="B47" s="3"/>
      <c r="C47" s="3"/>
      <c r="D47" s="3"/>
      <c r="G47" s="4"/>
      <c r="H47" s="4"/>
      <c r="I47" s="4"/>
    </row>
    <row r="48" spans="1:33" x14ac:dyDescent="0.2">
      <c r="A48" s="14">
        <v>1860</v>
      </c>
      <c r="B48" s="3"/>
      <c r="C48" s="3"/>
      <c r="D48" s="3"/>
      <c r="G48" s="4"/>
      <c r="H48" s="4"/>
      <c r="I48" s="4"/>
    </row>
    <row r="49" spans="1:9" x14ac:dyDescent="0.2">
      <c r="A49" s="14">
        <v>1861</v>
      </c>
      <c r="B49" s="3"/>
      <c r="C49" s="3"/>
      <c r="D49" s="3"/>
      <c r="G49" s="4"/>
      <c r="H49" s="4"/>
      <c r="I49" s="4"/>
    </row>
    <row r="50" spans="1:9" x14ac:dyDescent="0.2">
      <c r="A50" s="14">
        <v>1862</v>
      </c>
      <c r="B50" s="3"/>
      <c r="C50" s="3"/>
      <c r="D50" s="3"/>
      <c r="G50" s="4"/>
      <c r="H50" s="4"/>
      <c r="I50" s="4"/>
    </row>
    <row r="51" spans="1:9" x14ac:dyDescent="0.2">
      <c r="A51" s="14">
        <v>1863</v>
      </c>
      <c r="B51" s="3"/>
      <c r="C51" s="3"/>
      <c r="D51" s="3"/>
      <c r="G51" s="4"/>
      <c r="H51" s="4"/>
      <c r="I51" s="4"/>
    </row>
    <row r="52" spans="1:9" x14ac:dyDescent="0.2">
      <c r="A52" s="14">
        <v>1864</v>
      </c>
      <c r="B52" s="3"/>
      <c r="C52" s="3"/>
      <c r="D52" s="3"/>
      <c r="G52" s="4"/>
      <c r="H52" s="4"/>
      <c r="I52" s="4"/>
    </row>
    <row r="53" spans="1:9" x14ac:dyDescent="0.2">
      <c r="A53" s="14">
        <v>1865</v>
      </c>
      <c r="B53" s="3"/>
      <c r="C53" s="3"/>
      <c r="D53" s="3"/>
      <c r="G53" s="4"/>
      <c r="H53" s="4"/>
      <c r="I53" s="4"/>
    </row>
    <row r="54" spans="1:9" x14ac:dyDescent="0.2">
      <c r="A54" s="14">
        <v>1866</v>
      </c>
      <c r="B54" s="3"/>
      <c r="C54" s="3"/>
      <c r="D54" s="3"/>
      <c r="G54" s="4"/>
      <c r="H54" s="4"/>
      <c r="I54" s="4"/>
    </row>
    <row r="55" spans="1:9" x14ac:dyDescent="0.2">
      <c r="A55" s="14">
        <v>1867</v>
      </c>
      <c r="B55" s="3"/>
      <c r="C55" s="3"/>
      <c r="D55" s="3"/>
      <c r="G55" s="4"/>
      <c r="H55" s="4"/>
      <c r="I55" s="4"/>
    </row>
    <row r="56" spans="1:9" x14ac:dyDescent="0.2">
      <c r="A56" s="14">
        <v>1868</v>
      </c>
      <c r="B56" s="3"/>
      <c r="C56" s="3"/>
      <c r="D56" s="3"/>
      <c r="G56" s="4"/>
      <c r="H56" s="4"/>
      <c r="I56" s="4"/>
    </row>
    <row r="57" spans="1:9" x14ac:dyDescent="0.2">
      <c r="A57" s="14">
        <v>1869</v>
      </c>
      <c r="B57" s="3"/>
      <c r="C57" s="3"/>
      <c r="D57" s="3"/>
      <c r="G57" s="4"/>
      <c r="H57" s="4"/>
      <c r="I57" s="4"/>
    </row>
    <row r="58" spans="1:9" x14ac:dyDescent="0.2">
      <c r="A58" s="14">
        <v>1870</v>
      </c>
      <c r="B58" s="3"/>
      <c r="C58" s="3"/>
      <c r="D58" s="3"/>
      <c r="G58" s="4"/>
      <c r="H58" s="4"/>
      <c r="I58" s="4"/>
    </row>
    <row r="59" spans="1:9" x14ac:dyDescent="0.2">
      <c r="A59" s="14">
        <v>1871</v>
      </c>
      <c r="B59" s="3"/>
      <c r="C59" s="3"/>
      <c r="D59" s="3"/>
      <c r="G59" s="4"/>
      <c r="H59" s="4"/>
      <c r="I59" s="4"/>
    </row>
    <row r="60" spans="1:9" x14ac:dyDescent="0.2">
      <c r="A60" s="14">
        <v>1872</v>
      </c>
      <c r="B60" s="3"/>
      <c r="C60" s="3"/>
      <c r="D60" s="3"/>
      <c r="G60" s="4"/>
      <c r="H60" s="4"/>
      <c r="I60" s="4"/>
    </row>
    <row r="61" spans="1:9" x14ac:dyDescent="0.2">
      <c r="A61" s="14">
        <v>1873</v>
      </c>
      <c r="B61" s="3"/>
      <c r="C61" s="3"/>
      <c r="D61" s="3"/>
      <c r="G61" s="4"/>
      <c r="H61" s="4"/>
      <c r="I61" s="4"/>
    </row>
    <row r="62" spans="1:9" x14ac:dyDescent="0.2">
      <c r="A62" s="14">
        <v>1874</v>
      </c>
      <c r="B62" s="3"/>
      <c r="C62" s="3"/>
      <c r="D62" s="3"/>
      <c r="G62" s="4"/>
      <c r="H62" s="4"/>
      <c r="I62" s="4"/>
    </row>
    <row r="63" spans="1:9" x14ac:dyDescent="0.2">
      <c r="A63" s="14">
        <v>1875</v>
      </c>
      <c r="B63" s="3"/>
      <c r="C63" s="3"/>
      <c r="D63" s="3"/>
      <c r="G63" s="4"/>
      <c r="H63" s="4"/>
      <c r="I63" s="4"/>
    </row>
    <row r="64" spans="1:9" x14ac:dyDescent="0.2">
      <c r="A64" s="14">
        <v>1876</v>
      </c>
      <c r="B64" s="3"/>
      <c r="C64" s="3"/>
      <c r="D64" s="3"/>
      <c r="G64" s="4"/>
      <c r="H64" s="4"/>
      <c r="I64" s="4"/>
    </row>
    <row r="65" spans="1:33" x14ac:dyDescent="0.2">
      <c r="A65" s="14">
        <v>1877</v>
      </c>
      <c r="B65" s="3"/>
      <c r="C65" s="3"/>
      <c r="D65" s="3"/>
      <c r="G65" s="4"/>
      <c r="H65" s="4"/>
      <c r="I65" s="4"/>
    </row>
    <row r="66" spans="1:33" x14ac:dyDescent="0.2">
      <c r="A66" s="14">
        <v>1878</v>
      </c>
      <c r="B66" s="3"/>
      <c r="C66" s="3"/>
      <c r="D66" s="3"/>
      <c r="G66" s="4"/>
      <c r="H66" s="4"/>
      <c r="I66" s="4"/>
    </row>
    <row r="67" spans="1:33" x14ac:dyDescent="0.2">
      <c r="A67" s="14">
        <v>1879</v>
      </c>
      <c r="E67" s="41"/>
      <c r="F67" s="42"/>
      <c r="J67" s="42"/>
      <c r="K67" s="41"/>
      <c r="L67" s="41"/>
      <c r="M67" s="41"/>
      <c r="N67" s="41"/>
      <c r="O67" s="41"/>
      <c r="P67" s="41"/>
      <c r="Q67" s="41"/>
      <c r="R67" s="41"/>
      <c r="S67" s="41"/>
      <c r="T67" s="41"/>
      <c r="U67" s="41"/>
      <c r="V67" s="41"/>
      <c r="W67" s="41"/>
      <c r="X67" s="41"/>
      <c r="Y67" s="41"/>
      <c r="Z67" s="41"/>
      <c r="AA67" s="41"/>
      <c r="AB67" s="41"/>
      <c r="AC67" s="41"/>
      <c r="AD67" s="41"/>
      <c r="AE67" s="42"/>
      <c r="AF67" s="41"/>
      <c r="AG67" s="41"/>
    </row>
  </sheetData>
  <sheetProtection selectLockedCells="1" selectUnlockedCells="1"/>
  <autoFilter ref="A1:AG67"/>
  <dataValidations count="4">
    <dataValidation operator="equal" allowBlank="1" showErrorMessage="1" sqref="F1:I21 H22:I36 G37:I37 F38:I610 F22:F37 AE1:AE610">
      <formula1>0</formula1>
      <formula2>0</formula2>
    </dataValidation>
    <dataValidation type="list" operator="equal" allowBlank="1" showErrorMessage="1" sqref="E2:E21">
      <formula1>INDIRECT("UNITS")</formula1>
      <formula2>0</formula2>
    </dataValidation>
    <dataValidation type="list" operator="equal" allowBlank="1" showErrorMessage="1" sqref="K2:K21 K23:K37">
      <formula1>INDIRECT("FORMATS")</formula1>
      <formula2>0</formula2>
    </dataValidation>
    <dataValidation type="list" operator="equal" allowBlank="1" showErrorMessage="1" sqref="L2:U2 W2:AC2 L3:L37 T3:T37">
      <formula1>INDIRECT("YN")</formula1>
      <formula2>0</formula2>
    </dataValidation>
  </dataValidations>
  <pageMargins left="0.78749999999999998" right="0.78749999999999998" top="0.78749999999999998" bottom="0.78749999999999998" header="0.51181102362204722" footer="0.51181102362204722"/>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50" zoomScaleNormal="50" workbookViewId="0">
      <selection activeCell="B9" sqref="B9"/>
    </sheetView>
  </sheetViews>
  <sheetFormatPr defaultColWidth="12.140625" defaultRowHeight="12.75" x14ac:dyDescent="0.2"/>
  <cols>
    <col min="2" max="3" width="11.5703125" style="43" customWidth="1"/>
  </cols>
  <sheetData>
    <row r="1" spans="1:5" x14ac:dyDescent="0.2">
      <c r="A1" s="44" t="s">
        <v>150</v>
      </c>
      <c r="B1" s="45" t="s">
        <v>151</v>
      </c>
      <c r="C1" s="45" t="s">
        <v>152</v>
      </c>
      <c r="D1" t="s">
        <v>153</v>
      </c>
    </row>
    <row r="2" spans="1:5" x14ac:dyDescent="0.2">
      <c r="A2" s="44"/>
      <c r="B2" s="45"/>
      <c r="C2" s="45"/>
    </row>
    <row r="3" spans="1:5" x14ac:dyDescent="0.2">
      <c r="A3" s="46" t="s">
        <v>154</v>
      </c>
      <c r="B3" s="45" t="s">
        <v>36</v>
      </c>
      <c r="C3" s="47" t="s">
        <v>155</v>
      </c>
      <c r="E3" s="48">
        <v>0.8</v>
      </c>
    </row>
    <row r="4" spans="1:5" x14ac:dyDescent="0.2">
      <c r="A4" s="46" t="s">
        <v>156</v>
      </c>
      <c r="B4" s="45" t="s">
        <v>157</v>
      </c>
      <c r="C4" s="45" t="s">
        <v>34</v>
      </c>
    </row>
    <row r="5" spans="1:5" x14ac:dyDescent="0.2">
      <c r="A5" s="46" t="s">
        <v>158</v>
      </c>
      <c r="C5" s="45" t="s">
        <v>159</v>
      </c>
    </row>
    <row r="6" spans="1:5" x14ac:dyDescent="0.2">
      <c r="A6" s="46" t="s">
        <v>160</v>
      </c>
      <c r="C6" s="45" t="s">
        <v>161</v>
      </c>
      <c r="D6" s="49">
        <v>165</v>
      </c>
    </row>
    <row r="7" spans="1:5" x14ac:dyDescent="0.2">
      <c r="A7" t="s">
        <v>42</v>
      </c>
      <c r="D7" s="49">
        <v>130</v>
      </c>
    </row>
    <row r="8" spans="1:5" x14ac:dyDescent="0.2">
      <c r="A8" t="s">
        <v>148</v>
      </c>
    </row>
    <row r="9" spans="1:5" x14ac:dyDescent="0.2">
      <c r="A9" s="46" t="s">
        <v>162</v>
      </c>
    </row>
    <row r="10" spans="1:5" x14ac:dyDescent="0.2">
      <c r="A10" t="s">
        <v>35</v>
      </c>
    </row>
  </sheetData>
  <sheetProtection selectLockedCells="1" selectUnlockedCells="1"/>
  <dataValidations count="1">
    <dataValidation operator="equal" allowBlank="1" showErrorMessage="1" sqref="D6:D7">
      <formula1>0</formula1>
      <formula2>0</formula2>
    </dataValidation>
  </dataValidations>
  <pageMargins left="0.78749999999999998" right="0.78749999999999998" top="0.78749999999999998" bottom="0.78749999999999998" header="0.51181102362204722" footer="0.51181102362204722"/>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4"/>
  <sheetViews>
    <sheetView zoomScale="50" zoomScaleNormal="50" workbookViewId="0">
      <pane ySplit="1" topLeftCell="A2" activePane="bottomLeft" state="frozen"/>
      <selection pane="bottomLeft"/>
    </sheetView>
  </sheetViews>
  <sheetFormatPr defaultColWidth="11.7109375" defaultRowHeight="12.75" x14ac:dyDescent="0.2"/>
  <cols>
    <col min="2" max="2" width="15.42578125" customWidth="1"/>
    <col min="3" max="3" width="50.28515625" customWidth="1"/>
    <col min="4" max="4" width="48.42578125" customWidth="1"/>
  </cols>
  <sheetData>
    <row r="24" ht="49.5" customHeight="1" x14ac:dyDescent="0.2"/>
  </sheetData>
  <sheetProtection selectLockedCells="1" selectUnlockedCells="1"/>
  <pageMargins left="0.78749999999999998" right="0.78749999999999998" top="0.78749999999999998" bottom="0.78749999999999998" header="0.51181102362204722" footer="0.51181102362204722"/>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8</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vt:lpstr>
      <vt:lpstr>инфо</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Моргунова К.А</dc:creator>
  <cp:lastModifiedBy>zmv</cp:lastModifiedBy>
  <cp:revision>1147</cp:revision>
  <cp:lastPrinted>1601-01-01T00:00:00Z</cp:lastPrinted>
  <dcterms:created xsi:type="dcterms:W3CDTF">2022-10-27T07:09:34Z</dcterms:created>
  <dcterms:modified xsi:type="dcterms:W3CDTF">2023-06-22T08:21:16Z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ies>
</file>