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Головченко\Downloads\"/>
    </mc:Choice>
  </mc:AlternateContent>
  <bookViews>
    <workbookView xWindow="-120" yWindow="-120" windowWidth="20730" windowHeight="11160" tabRatio="774"/>
  </bookViews>
  <sheets>
    <sheet name="Спецификация" sheetId="2" r:id="rId1"/>
    <sheet name="Заказ" sheetId="4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4" l="1"/>
  <c r="L22" i="4" l="1"/>
  <c r="L31" i="4" l="1"/>
  <c r="L27" i="4" l="1"/>
  <c r="L28" i="4"/>
  <c r="L29" i="4"/>
  <c r="L26" i="4"/>
  <c r="L25" i="4" l="1"/>
  <c r="L24" i="4" l="1"/>
  <c r="K71" i="2" l="1"/>
  <c r="L34" i="4" l="1"/>
  <c r="K72" i="2"/>
  <c r="K67" i="2"/>
  <c r="K65" i="2"/>
  <c r="K63" i="2"/>
  <c r="K61" i="2"/>
  <c r="K59" i="2"/>
  <c r="K57" i="2"/>
  <c r="K55" i="2"/>
  <c r="K53" i="2"/>
  <c r="K51" i="2"/>
  <c r="K49" i="2"/>
  <c r="K47" i="2"/>
  <c r="K45" i="2"/>
  <c r="K43" i="2"/>
  <c r="K41" i="2"/>
  <c r="K39" i="2"/>
  <c r="K37" i="2"/>
  <c r="K35" i="2"/>
  <c r="K33" i="2"/>
  <c r="K31" i="2"/>
  <c r="K29" i="2"/>
  <c r="K27" i="2"/>
  <c r="K25" i="2"/>
  <c r="K23" i="2"/>
  <c r="K21" i="2"/>
  <c r="K19" i="2"/>
  <c r="K17" i="2"/>
  <c r="K15" i="2"/>
  <c r="K13" i="2"/>
  <c r="K11" i="2"/>
  <c r="K10" i="2"/>
  <c r="K70" i="2" l="1"/>
  <c r="K74" i="2" s="1"/>
  <c r="K79" i="2"/>
  <c r="K80" i="2" s="1"/>
  <c r="K76" i="2"/>
  <c r="K77" i="2" s="1"/>
</calcChain>
</file>

<file path=xl/sharedStrings.xml><?xml version="1.0" encoding="utf-8"?>
<sst xmlns="http://schemas.openxmlformats.org/spreadsheetml/2006/main" count="167" uniqueCount="104">
  <si>
    <t>№ п/п</t>
  </si>
  <si>
    <t>№ по спецификации</t>
  </si>
  <si>
    <t>Ед.изм-я</t>
  </si>
  <si>
    <t>Количество</t>
  </si>
  <si>
    <t>Цена, руб.</t>
  </si>
  <si>
    <t>Монтаж, руб.</t>
  </si>
  <si>
    <t>Стоимость изготовления</t>
  </si>
  <si>
    <t>компл..</t>
  </si>
  <si>
    <t>шт.</t>
  </si>
  <si>
    <t>шт</t>
  </si>
  <si>
    <t>компл.</t>
  </si>
  <si>
    <t>4</t>
  </si>
  <si>
    <t xml:space="preserve">Изготовление </t>
  </si>
  <si>
    <t>Монтаж изделий</t>
  </si>
  <si>
    <t>Доставка с разгрузкой и подъемом по СПб при наличии грузового лифта</t>
  </si>
  <si>
    <t>ИТОГО с учетом БЕЗналичного расчета</t>
  </si>
  <si>
    <t>Готовые Изделия могут храниться у Подрядчика без взимания платы за хранение не более 5 (пяти) календарных дней с даты изготовления. 
Свыше указанного срока Заказчик оплачивает как услуги по хранению из расчета 1500 (одня тысяча пятьсот) руб./кв. м. в месяц, так и работы, необходимые для консервации Изделий.</t>
  </si>
  <si>
    <t>Претензии по установке принимаются в течении 10 рабочих дней с момента установки.
Изготовитель гарантирует нормальную работу Изделий в течение  1 (одного) года с момента его изготовления, при соблюдении правил по эксплуатации. 
          Правила по эксплуатации:
Изделия должны эксплуатироваться в сухом отапливаемом помещении при температуре +15…+25ºС и относительной влажности   55…65%, без непосредственного контакта с нагревательными приборами. 
После монтажа Изделий производить работы, связанные с мокрым процессом (заливка полов, штукатурка стен, откосов) следует только обеспечив их защиту и постоянное проветривание помещений.</t>
  </si>
  <si>
    <t>Сборка и установка изделий на объекте заказчика , производится только по рабочим дням, с 9 до 18 часов.</t>
  </si>
  <si>
    <t>руб. 00 коп.</t>
  </si>
  <si>
    <t>Подрядчик:</t>
  </si>
  <si>
    <t>Товар получен полностью в соответствии с заказом. Претензий нет.</t>
  </si>
  <si>
    <t xml:space="preserve">         " _____ " _______________ 2022г.</t>
  </si>
  <si>
    <t>Заказчик:</t>
  </si>
  <si>
    <t>/</t>
  </si>
  <si>
    <t>подпись Заказчика</t>
  </si>
  <si>
    <t xml:space="preserve">Платежи: </t>
  </si>
  <si>
    <t>1*</t>
  </si>
  <si>
    <t>4*</t>
  </si>
  <si>
    <t>ООО "ВУДИМАСТЕР"</t>
  </si>
  <si>
    <t xml:space="preserve"> ИНН 7814771608, КПП 781401001,</t>
  </si>
  <si>
    <t>Адрес: 197342, г. Санкт-Петербург, ул. Сердобольская, дом 64, литер с, помещение 1-н, комната 48</t>
  </si>
  <si>
    <t>адрес офиса: СПб, ул. Складская дом 6</t>
  </si>
  <si>
    <t>Дата:</t>
  </si>
  <si>
    <t>ЗАКАЗЧИК:</t>
  </si>
  <si>
    <t>ФИО или наименование юр.лица</t>
  </si>
  <si>
    <t>Адрес объекта</t>
  </si>
  <si>
    <t>Наличие работающего лифта и какого</t>
  </si>
  <si>
    <t>Контактное лицо</t>
  </si>
  <si>
    <t>Тел.для связи</t>
  </si>
  <si>
    <t>Адрес эл.почты</t>
  </si>
  <si>
    <t>Срок изготовления:</t>
  </si>
  <si>
    <t>т/ф +7 911 914 00 74 / +7 960 240 64 50</t>
  </si>
  <si>
    <t>3.1</t>
  </si>
  <si>
    <t>3.2</t>
  </si>
  <si>
    <t>5.3О</t>
  </si>
  <si>
    <t>5.2О</t>
  </si>
  <si>
    <t>12</t>
  </si>
  <si>
    <t>22</t>
  </si>
  <si>
    <t>23.1</t>
  </si>
  <si>
    <t>23.2</t>
  </si>
  <si>
    <t>24.1 и 24.2</t>
  </si>
  <si>
    <t>3.4</t>
  </si>
  <si>
    <t>5.4</t>
  </si>
  <si>
    <t>www.woody-master.ru</t>
  </si>
  <si>
    <t>Комплект подсветки для оконного проема: LEDлента, профиль для LEDленты, трансформатор, провод, вилка</t>
  </si>
  <si>
    <t>Замер</t>
  </si>
  <si>
    <t>Выезд монтажников</t>
  </si>
  <si>
    <t>Подъем без лифта</t>
  </si>
  <si>
    <t>Какое-то описание</t>
  </si>
  <si>
    <r>
      <t xml:space="preserve">Аванс </t>
    </r>
    <r>
      <rPr>
        <b/>
        <sz val="11"/>
        <color rgb="FF7030A0"/>
        <rFont val="Times New Roman"/>
        <family val="1"/>
        <charset val="204"/>
      </rPr>
      <t>60</t>
    </r>
    <r>
      <rPr>
        <b/>
        <sz val="11"/>
        <rFont val="Times New Roman"/>
        <family val="1"/>
        <charset val="204"/>
      </rPr>
      <t>%:</t>
    </r>
  </si>
  <si>
    <t>СПЕЦИФИКАЦИЯ</t>
  </si>
  <si>
    <t>г.Санкт-Петербург</t>
  </si>
  <si>
    <t>СКИДКА</t>
  </si>
  <si>
    <t>Аванс 60%:</t>
  </si>
  <si>
    <t>Сумма Договора:</t>
  </si>
  <si>
    <t>Сорок две тысячи семьсот</t>
  </si>
  <si>
    <t>Заказчик:___________/                              /</t>
  </si>
  <si>
    <t>/                                /</t>
  </si>
  <si>
    <r>
      <t>Приложение №1 к Договору подряда №</t>
    </r>
    <r>
      <rPr>
        <b/>
        <sz val="16"/>
        <color rgb="FF7030A0"/>
        <rFont val="Calibri"/>
        <family val="2"/>
        <charset val="204"/>
        <scheme val="minor"/>
      </rPr>
      <t>133-23</t>
    </r>
    <r>
      <rPr>
        <b/>
        <sz val="16"/>
        <color theme="1"/>
        <rFont val="Calibri"/>
        <family val="2"/>
        <charset val="204"/>
        <scheme val="minor"/>
      </rPr>
      <t xml:space="preserve"> от </t>
    </r>
    <r>
      <rPr>
        <b/>
        <sz val="16"/>
        <color rgb="FF7030A0"/>
        <rFont val="Calibri"/>
        <family val="2"/>
        <charset val="204"/>
        <scheme val="minor"/>
      </rPr>
      <t>31 декабря 2023г.</t>
    </r>
  </si>
  <si>
    <t>31 декабря 2023г.</t>
  </si>
  <si>
    <r>
      <t xml:space="preserve">ИТОГО с учетом </t>
    </r>
    <r>
      <rPr>
        <b/>
        <sz val="20"/>
        <color rgb="FF7030A0"/>
        <rFont val="Times New Roman"/>
        <family val="1"/>
        <charset val="204"/>
      </rPr>
      <t>БЕЗНАЛИЧНОГО</t>
    </r>
    <r>
      <rPr>
        <b/>
        <sz val="20"/>
        <rFont val="Times New Roman"/>
        <family val="1"/>
        <charset val="204"/>
      </rPr>
      <t xml:space="preserve"> расчета</t>
    </r>
  </si>
  <si>
    <r>
      <t xml:space="preserve">ИТОГО с учетом СКИДКИ и </t>
    </r>
    <r>
      <rPr>
        <b/>
        <sz val="20"/>
        <color rgb="FF7030A0"/>
        <rFont val="Times New Roman"/>
        <family val="1"/>
        <charset val="204"/>
      </rPr>
      <t>БЕЗНАЛИЧНОГО</t>
    </r>
    <r>
      <rPr>
        <b/>
        <sz val="20"/>
        <rFont val="Times New Roman"/>
        <family val="1"/>
        <charset val="204"/>
      </rPr>
      <t xml:space="preserve"> расчета</t>
    </r>
  </si>
  <si>
    <r>
      <t xml:space="preserve">Договор-заказ </t>
    </r>
    <r>
      <rPr>
        <b/>
        <sz val="14"/>
        <color rgb="FF7030A0"/>
        <rFont val="Times New Roman"/>
        <family val="1"/>
        <charset val="204"/>
      </rPr>
      <t>15-24</t>
    </r>
  </si>
  <si>
    <t>Лариса</t>
  </si>
  <si>
    <t>СПб, ул. Камышова д.4 кор.4 кв.167</t>
  </si>
  <si>
    <r>
      <t xml:space="preserve">ЭТАЖ: </t>
    </r>
    <r>
      <rPr>
        <b/>
        <sz val="12"/>
        <color rgb="FF7030A0"/>
        <rFont val="Times New Roman"/>
        <family val="1"/>
        <charset val="204"/>
      </rPr>
      <t>13</t>
    </r>
  </si>
  <si>
    <t>Наталья</t>
  </si>
  <si>
    <t xml:space="preserve">Паспортные данные Заказчика </t>
  </si>
  <si>
    <r>
      <rPr>
        <b/>
        <sz val="10"/>
        <color rgb="FF7030A0"/>
        <rFont val="Times New Roman"/>
        <family val="1"/>
        <charset val="204"/>
      </rPr>
      <t>35</t>
    </r>
    <r>
      <rPr>
        <b/>
        <sz val="10"/>
        <rFont val="Times New Roman"/>
        <family val="1"/>
        <charset val="204"/>
      </rPr>
      <t xml:space="preserve"> раб.дней</t>
    </r>
  </si>
  <si>
    <t>Ед.изм.</t>
  </si>
  <si>
    <t>Наименование Изделия, размеры, мм</t>
  </si>
  <si>
    <t>Описание (материал, фурнитура, подсветка)</t>
  </si>
  <si>
    <t>ОТДЕЛКА</t>
  </si>
  <si>
    <t>Цена за ед., руб.</t>
  </si>
  <si>
    <t>Монтаж за ед., руб.</t>
  </si>
  <si>
    <t>Стоимость изготовления ВСЕГО, без монтажа, руб.</t>
  </si>
  <si>
    <t>Изготовление ВСЕГО, руб.</t>
  </si>
  <si>
    <t>Монтаж изделий ВСЕГО, руб.</t>
  </si>
  <si>
    <t>Сумма заказа:</t>
  </si>
  <si>
    <t>Подрядчик______________//</t>
  </si>
  <si>
    <t xml:space="preserve">         " _____ " _______________ 2024г.</t>
  </si>
  <si>
    <r>
      <t xml:space="preserve">ИТОГО с учетом </t>
    </r>
    <r>
      <rPr>
        <b/>
        <sz val="20"/>
        <color rgb="FF7030A0"/>
        <rFont val="Times New Roman"/>
        <family val="1"/>
        <charset val="204"/>
      </rPr>
      <t>НАЛИЧНОГО</t>
    </r>
    <r>
      <rPr>
        <b/>
        <sz val="20"/>
        <rFont val="Times New Roman"/>
        <family val="1"/>
        <charset val="204"/>
      </rPr>
      <t xml:space="preserve"> расчета</t>
    </r>
  </si>
  <si>
    <t>эмаль RAL</t>
  </si>
  <si>
    <r>
      <t xml:space="preserve">Платежи: </t>
    </r>
    <r>
      <rPr>
        <b/>
        <sz val="11"/>
        <color rgb="FF7030A0"/>
        <rFont val="Times New Roman"/>
        <family val="1"/>
        <charset val="204"/>
      </rPr>
      <t>здесь содержится информация о платежах...</t>
    </r>
  </si>
  <si>
    <t>Тридцать одна тысяча</t>
  </si>
  <si>
    <r>
      <t xml:space="preserve">ИТОГО с учетом СКИДКИ и </t>
    </r>
    <r>
      <rPr>
        <b/>
        <sz val="20"/>
        <color rgb="FF7030A0"/>
        <rFont val="Times New Roman"/>
        <family val="1"/>
        <charset val="204"/>
      </rPr>
      <t>НАЛИЧНОГО</t>
    </r>
    <r>
      <rPr>
        <b/>
        <sz val="20"/>
        <rFont val="Times New Roman"/>
        <family val="1"/>
        <charset val="204"/>
      </rPr>
      <t xml:space="preserve"> расчета</t>
    </r>
  </si>
  <si>
    <t>Описание(материал, фурнитура, подсветка</t>
  </si>
  <si>
    <t xml:space="preserve">Панель для вывески сувенирной продукции, 2165*755мм. </t>
  </si>
  <si>
    <t>Материал - МДФ, шпон дуба и массив дуба.</t>
  </si>
  <si>
    <t>Тонировка венге + высокопрочный лак</t>
  </si>
  <si>
    <t>Стеллаж из ЛДСП по ТЗ, 2116*2345*325мм.</t>
  </si>
  <si>
    <t>ЛДСП Эггер Лен бежевый</t>
  </si>
  <si>
    <t>Материал - ЛДСП. Нижняя часть стеллажа с доступом к батарее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</si>
</sst>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#,##0.00&quot;р.&quot;"/>
    <numFmt numFmtId="166" formatCode="#,##0.000"/>
  </numFmts>
  <fonts count="38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u/>
      <sz val="18"/>
      <color indexed="12"/>
      <name val="Arial Cyr"/>
      <charset val="204"/>
    </font>
    <font>
      <b/>
      <sz val="12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u/>
      <sz val="10"/>
      <color rgb="FF7030A0"/>
      <name val="Arial Cyr"/>
      <charset val="204"/>
    </font>
    <font>
      <b/>
      <sz val="10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sz val="18"/>
      <color rgb="FF7030A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Arial Cyr"/>
      <charset val="204"/>
    </font>
    <font>
      <b/>
      <sz val="16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i/>
      <sz val="12"/>
      <color rgb="FF7030A0"/>
      <name val="Times New Roman"/>
      <family val="1"/>
      <charset val="204"/>
    </font>
    <font>
      <b/>
      <sz val="20"/>
      <color rgb="FF7030A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0" fillId="2" borderId="25" xfId="0" applyFill="1" applyBorder="1"/>
    <xf numFmtId="0" fontId="0" fillId="2" borderId="2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25" xfId="0" applyFont="1" applyFill="1" applyBorder="1" applyAlignment="1">
      <alignment horizontal="left" vertical="top"/>
    </xf>
    <xf numFmtId="0" fontId="3" fillId="2" borderId="25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16" fillId="2" borderId="0" xfId="0" applyFont="1" applyFill="1" applyAlignment="1">
      <alignment horizontal="left" vertical="top" wrapText="1"/>
    </xf>
    <xf numFmtId="0" fontId="17" fillId="2" borderId="0" xfId="0" applyFont="1" applyFill="1"/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3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top" wrapText="1"/>
    </xf>
    <xf numFmtId="0" fontId="12" fillId="2" borderId="23" xfId="0" applyFont="1" applyFill="1" applyBorder="1" applyAlignment="1">
      <alignment vertical="top" wrapText="1"/>
    </xf>
    <xf numFmtId="2" fontId="1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right" vertical="top"/>
    </xf>
    <xf numFmtId="0" fontId="3" fillId="2" borderId="24" xfId="0" applyFont="1" applyFill="1" applyBorder="1" applyAlignment="1">
      <alignment horizontal="right" vertical="top"/>
    </xf>
    <xf numFmtId="0" fontId="3" fillId="2" borderId="24" xfId="0" applyFont="1" applyFill="1" applyBorder="1" applyAlignment="1">
      <alignment vertical="top"/>
    </xf>
    <xf numFmtId="0" fontId="3" fillId="2" borderId="24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vertical="top"/>
    </xf>
    <xf numFmtId="0" fontId="3" fillId="2" borderId="22" xfId="0" applyFont="1" applyFill="1" applyBorder="1" applyAlignment="1">
      <alignment horizontal="center" vertical="top"/>
    </xf>
    <xf numFmtId="0" fontId="5" fillId="2" borderId="32" xfId="0" applyFont="1" applyFill="1" applyBorder="1" applyAlignment="1">
      <alignment horizontal="right" vertical="top" wrapText="1"/>
    </xf>
    <xf numFmtId="0" fontId="2" fillId="2" borderId="32" xfId="0" applyFont="1" applyFill="1" applyBorder="1" applyAlignment="1">
      <alignment horizontal="right" vertical="top" wrapText="1"/>
    </xf>
    <xf numFmtId="0" fontId="16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17" fillId="2" borderId="0" xfId="0" applyFont="1" applyFill="1" applyBorder="1"/>
    <xf numFmtId="14" fontId="21" fillId="2" borderId="0" xfId="0" applyNumberFormat="1" applyFont="1" applyFill="1" applyAlignment="1">
      <alignment horizontal="center" vertical="top"/>
    </xf>
    <xf numFmtId="0" fontId="25" fillId="2" borderId="15" xfId="0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164" fontId="25" fillId="2" borderId="16" xfId="0" applyNumberFormat="1" applyFont="1" applyFill="1" applyBorder="1" applyAlignment="1">
      <alignment horizontal="center" vertical="center" wrapText="1"/>
    </xf>
    <xf numFmtId="3" fontId="27" fillId="2" borderId="19" xfId="0" applyNumberFormat="1" applyFont="1" applyFill="1" applyBorder="1" applyAlignment="1">
      <alignment horizontal="center" vertical="center"/>
    </xf>
    <xf numFmtId="3" fontId="28" fillId="2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0" fontId="3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3" fontId="32" fillId="0" borderId="19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10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5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165" fontId="2" fillId="3" borderId="0" xfId="0" applyNumberFormat="1" applyFont="1" applyFill="1" applyAlignment="1">
      <alignment vertical="top"/>
    </xf>
    <xf numFmtId="0" fontId="3" fillId="0" borderId="0" xfId="0" applyFont="1" applyAlignment="1">
      <alignment vertical="top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33" fillId="0" borderId="0" xfId="0" applyFont="1"/>
    <xf numFmtId="0" fontId="15" fillId="0" borderId="0" xfId="0" applyFont="1" applyAlignment="1">
      <alignment horizontal="right" vertical="top"/>
    </xf>
    <xf numFmtId="0" fontId="15" fillId="0" borderId="24" xfId="0" applyFont="1" applyBorder="1" applyAlignment="1">
      <alignment horizontal="left" vertical="top"/>
    </xf>
    <xf numFmtId="0" fontId="15" fillId="0" borderId="24" xfId="0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33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top"/>
    </xf>
    <xf numFmtId="0" fontId="3" fillId="0" borderId="25" xfId="0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0" fontId="3" fillId="0" borderId="24" xfId="0" applyFont="1" applyBorder="1" applyAlignment="1">
      <alignment vertical="top"/>
    </xf>
    <xf numFmtId="0" fontId="3" fillId="0" borderId="24" xfId="0" applyFont="1" applyBorder="1" applyAlignment="1">
      <alignment horizontal="center" vertical="top"/>
    </xf>
    <xf numFmtId="0" fontId="3" fillId="0" borderId="22" xfId="0" applyFont="1" applyBorder="1" applyAlignment="1">
      <alignment vertical="top"/>
    </xf>
    <xf numFmtId="0" fontId="3" fillId="0" borderId="22" xfId="0" applyFont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center" wrapText="1"/>
    </xf>
    <xf numFmtId="164" fontId="25" fillId="0" borderId="15" xfId="0" applyNumberFormat="1" applyFont="1" applyFill="1" applyBorder="1" applyAlignment="1">
      <alignment horizontal="center" vertical="center" wrapText="1"/>
    </xf>
    <xf numFmtId="164" fontId="25" fillId="0" borderId="16" xfId="0" applyNumberFormat="1" applyFont="1" applyFill="1" applyBorder="1" applyAlignment="1">
      <alignment horizontal="center" vertical="center" wrapText="1"/>
    </xf>
    <xf numFmtId="3" fontId="20" fillId="0" borderId="19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3" fontId="26" fillId="0" borderId="2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 vertical="center"/>
    </xf>
    <xf numFmtId="3" fontId="27" fillId="0" borderId="19" xfId="0" applyNumberFormat="1" applyFont="1" applyBorder="1" applyAlignment="1">
      <alignment horizontal="center" vertical="center"/>
    </xf>
    <xf numFmtId="3" fontId="28" fillId="0" borderId="19" xfId="0" applyNumberFormat="1" applyFont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left" vertical="center" wrapText="1"/>
    </xf>
    <xf numFmtId="0" fontId="26" fillId="2" borderId="32" xfId="0" applyFont="1" applyFill="1" applyBorder="1" applyAlignment="1">
      <alignment horizontal="center" vertical="center"/>
    </xf>
    <xf numFmtId="3" fontId="26" fillId="2" borderId="32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3" fontId="20" fillId="2" borderId="39" xfId="0" applyNumberFormat="1" applyFont="1" applyFill="1" applyBorder="1" applyAlignment="1">
      <alignment horizontal="center" vertical="center"/>
    </xf>
    <xf numFmtId="3" fontId="20" fillId="2" borderId="41" xfId="0" applyNumberFormat="1" applyFont="1" applyFill="1" applyBorder="1" applyAlignment="1">
      <alignment horizontal="center" vertical="center"/>
    </xf>
    <xf numFmtId="3" fontId="26" fillId="2" borderId="41" xfId="0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/>
    </xf>
    <xf numFmtId="3" fontId="26" fillId="2" borderId="15" xfId="0" applyNumberFormat="1" applyFont="1" applyFill="1" applyBorder="1" applyAlignment="1">
      <alignment horizontal="center" vertical="center"/>
    </xf>
    <xf numFmtId="3" fontId="26" fillId="2" borderId="16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165" fontId="3" fillId="2" borderId="0" xfId="0" applyNumberFormat="1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right" vertical="top" wrapText="1"/>
    </xf>
    <xf numFmtId="0" fontId="3" fillId="2" borderId="23" xfId="0" applyFont="1" applyFill="1" applyBorder="1" applyAlignment="1">
      <alignment horizontal="center" vertical="top"/>
    </xf>
    <xf numFmtId="0" fontId="25" fillId="0" borderId="32" xfId="0" applyFont="1" applyFill="1" applyBorder="1" applyAlignment="1">
      <alignment horizontal="center" vertical="center" wrapText="1"/>
    </xf>
    <xf numFmtId="164" fontId="25" fillId="0" borderId="32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vertical="top" wrapText="1"/>
    </xf>
    <xf numFmtId="0" fontId="8" fillId="2" borderId="23" xfId="0" applyFont="1" applyFill="1" applyBorder="1" applyAlignment="1">
      <alignment vertical="top" wrapText="1"/>
    </xf>
    <xf numFmtId="0" fontId="8" fillId="2" borderId="36" xfId="0" applyFont="1" applyFill="1" applyBorder="1" applyAlignment="1">
      <alignment vertical="top" wrapText="1"/>
    </xf>
    <xf numFmtId="0" fontId="8" fillId="2" borderId="45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46" xfId="0" applyFont="1" applyFill="1" applyBorder="1" applyAlignment="1">
      <alignment vertical="top" wrapText="1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5" fillId="0" borderId="40" xfId="0" applyFont="1" applyFill="1" applyBorder="1" applyAlignment="1">
      <alignment vertical="center" wrapText="1"/>
    </xf>
    <xf numFmtId="164" fontId="25" fillId="0" borderId="41" xfId="0" applyNumberFormat="1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horizontal="center" vertical="top" wrapText="1"/>
    </xf>
    <xf numFmtId="0" fontId="8" fillId="2" borderId="34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top"/>
    </xf>
    <xf numFmtId="0" fontId="20" fillId="2" borderId="32" xfId="0" applyFont="1" applyFill="1" applyBorder="1" applyAlignment="1">
      <alignment horizontal="left" vertical="top" wrapText="1"/>
    </xf>
    <xf numFmtId="0" fontId="23" fillId="2" borderId="32" xfId="1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top" wrapText="1"/>
    </xf>
    <xf numFmtId="0" fontId="16" fillId="2" borderId="32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left" vertical="top" wrapText="1"/>
    </xf>
    <xf numFmtId="0" fontId="20" fillId="2" borderId="32" xfId="0" applyFont="1" applyFill="1" applyBorder="1" applyAlignment="1">
      <alignment horizontal="left" vertical="top"/>
    </xf>
    <xf numFmtId="0" fontId="19" fillId="2" borderId="0" xfId="1" applyFont="1" applyFill="1" applyAlignment="1" applyProtection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1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3" fontId="9" fillId="0" borderId="17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3" fillId="3" borderId="23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/>
    </xf>
    <xf numFmtId="0" fontId="36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2" fillId="0" borderId="26" xfId="0" applyFont="1" applyBorder="1" applyAlignment="1">
      <alignment horizontal="center" vertical="top"/>
    </xf>
    <xf numFmtId="0" fontId="1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top"/>
    </xf>
    <xf numFmtId="0" fontId="36" fillId="2" borderId="23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3" fontId="26" fillId="2" borderId="15" xfId="0" applyNumberFormat="1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left" vertical="center" wrapText="1"/>
    </xf>
    <xf numFmtId="0" fontId="20" fillId="2" borderId="32" xfId="0" applyFont="1" applyFill="1" applyBorder="1" applyAlignment="1">
      <alignment horizontal="left" vertical="center" wrapText="1"/>
    </xf>
    <xf numFmtId="3" fontId="26" fillId="2" borderId="32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1057275</xdr:colOff>
      <xdr:row>7</xdr:row>
      <xdr:rowOff>57150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48746E7B-4125-4F8D-9201-F74AA9FDB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861435" cy="228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woody-maste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06"/>
  <sheetViews>
    <sheetView tabSelected="1" workbookViewId="0">
      <selection activeCell="E10" sqref="E10"/>
    </sheetView>
  </sheetViews>
  <sheetFormatPr defaultRowHeight="15" x14ac:dyDescent="0.25"/>
  <cols>
    <col min="1" max="1" width="2" customWidth="1"/>
    <col min="2" max="2" width="5.28515625" customWidth="1"/>
    <col min="3" max="3" width="26.7109375" customWidth="1"/>
    <col min="4" max="4" width="23.140625" customWidth="1"/>
    <col min="5" max="5" width="21" customWidth="1"/>
    <col min="6" max="6" width="13.140625" customWidth="1"/>
    <col min="7" max="7" width="3.85546875" customWidth="1"/>
    <col min="8" max="8" width="14.85546875" customWidth="1"/>
    <col min="9" max="9" width="14.28515625" customWidth="1"/>
    <col min="10" max="10" width="19.140625" customWidth="1"/>
    <col min="11" max="11" width="21.28515625" style="48" customWidth="1"/>
    <col min="12" max="12" width="21.7109375" customWidth="1"/>
    <col min="13" max="13" width="11.28515625" style="48" bestFit="1" customWidth="1"/>
    <col min="14" max="14" width="14.5703125" style="48" bestFit="1" customWidth="1"/>
    <col min="257" max="257" width="2" customWidth="1"/>
    <col min="258" max="258" width="5.28515625" customWidth="1"/>
    <col min="259" max="259" width="9.7109375" customWidth="1"/>
    <col min="260" max="260" width="47.85546875" customWidth="1"/>
    <col min="261" max="261" width="7.42578125" customWidth="1"/>
    <col min="262" max="262" width="13.140625" customWidth="1"/>
    <col min="263" max="263" width="3.85546875" customWidth="1"/>
    <col min="264" max="264" width="10.140625" customWidth="1"/>
    <col min="265" max="265" width="14.28515625" customWidth="1"/>
    <col min="266" max="266" width="19.140625" customWidth="1"/>
    <col min="267" max="267" width="21.28515625" customWidth="1"/>
    <col min="268" max="268" width="21.7109375" customWidth="1"/>
    <col min="269" max="269" width="11.28515625" bestFit="1" customWidth="1"/>
    <col min="270" max="270" width="14.5703125" bestFit="1" customWidth="1"/>
    <col min="513" max="513" width="2" customWidth="1"/>
    <col min="514" max="514" width="5.28515625" customWidth="1"/>
    <col min="515" max="515" width="9.7109375" customWidth="1"/>
    <col min="516" max="516" width="47.85546875" customWidth="1"/>
    <col min="517" max="517" width="7.42578125" customWidth="1"/>
    <col min="518" max="518" width="13.140625" customWidth="1"/>
    <col min="519" max="519" width="3.85546875" customWidth="1"/>
    <col min="520" max="520" width="10.140625" customWidth="1"/>
    <col min="521" max="521" width="14.28515625" customWidth="1"/>
    <col min="522" max="522" width="19.140625" customWidth="1"/>
    <col min="523" max="523" width="21.28515625" customWidth="1"/>
    <col min="524" max="524" width="21.7109375" customWidth="1"/>
    <col min="525" max="525" width="11.28515625" bestFit="1" customWidth="1"/>
    <col min="526" max="526" width="14.5703125" bestFit="1" customWidth="1"/>
    <col min="769" max="769" width="2" customWidth="1"/>
    <col min="770" max="770" width="5.28515625" customWidth="1"/>
    <col min="771" max="771" width="9.7109375" customWidth="1"/>
    <col min="772" max="772" width="47.85546875" customWidth="1"/>
    <col min="773" max="773" width="7.42578125" customWidth="1"/>
    <col min="774" max="774" width="13.140625" customWidth="1"/>
    <col min="775" max="775" width="3.85546875" customWidth="1"/>
    <col min="776" max="776" width="10.140625" customWidth="1"/>
    <col min="777" max="777" width="14.28515625" customWidth="1"/>
    <col min="778" max="778" width="19.140625" customWidth="1"/>
    <col min="779" max="779" width="21.28515625" customWidth="1"/>
    <col min="780" max="780" width="21.7109375" customWidth="1"/>
    <col min="781" max="781" width="11.28515625" bestFit="1" customWidth="1"/>
    <col min="782" max="782" width="14.5703125" bestFit="1" customWidth="1"/>
    <col min="1025" max="1025" width="2" customWidth="1"/>
    <col min="1026" max="1026" width="5.28515625" customWidth="1"/>
    <col min="1027" max="1027" width="9.7109375" customWidth="1"/>
    <col min="1028" max="1028" width="47.85546875" customWidth="1"/>
    <col min="1029" max="1029" width="7.42578125" customWidth="1"/>
    <col min="1030" max="1030" width="13.140625" customWidth="1"/>
    <col min="1031" max="1031" width="3.85546875" customWidth="1"/>
    <col min="1032" max="1032" width="10.140625" customWidth="1"/>
    <col min="1033" max="1033" width="14.28515625" customWidth="1"/>
    <col min="1034" max="1034" width="19.140625" customWidth="1"/>
    <col min="1035" max="1035" width="21.28515625" customWidth="1"/>
    <col min="1036" max="1036" width="21.7109375" customWidth="1"/>
    <col min="1037" max="1037" width="11.28515625" bestFit="1" customWidth="1"/>
    <col min="1038" max="1038" width="14.5703125" bestFit="1" customWidth="1"/>
    <col min="1281" max="1281" width="2" customWidth="1"/>
    <col min="1282" max="1282" width="5.28515625" customWidth="1"/>
    <col min="1283" max="1283" width="9.7109375" customWidth="1"/>
    <col min="1284" max="1284" width="47.85546875" customWidth="1"/>
    <col min="1285" max="1285" width="7.42578125" customWidth="1"/>
    <col min="1286" max="1286" width="13.140625" customWidth="1"/>
    <col min="1287" max="1287" width="3.85546875" customWidth="1"/>
    <col min="1288" max="1288" width="10.140625" customWidth="1"/>
    <col min="1289" max="1289" width="14.28515625" customWidth="1"/>
    <col min="1290" max="1290" width="19.140625" customWidth="1"/>
    <col min="1291" max="1291" width="21.28515625" customWidth="1"/>
    <col min="1292" max="1292" width="21.7109375" customWidth="1"/>
    <col min="1293" max="1293" width="11.28515625" bestFit="1" customWidth="1"/>
    <col min="1294" max="1294" width="14.5703125" bestFit="1" customWidth="1"/>
    <col min="1537" max="1537" width="2" customWidth="1"/>
    <col min="1538" max="1538" width="5.28515625" customWidth="1"/>
    <col min="1539" max="1539" width="9.7109375" customWidth="1"/>
    <col min="1540" max="1540" width="47.85546875" customWidth="1"/>
    <col min="1541" max="1541" width="7.42578125" customWidth="1"/>
    <col min="1542" max="1542" width="13.140625" customWidth="1"/>
    <col min="1543" max="1543" width="3.85546875" customWidth="1"/>
    <col min="1544" max="1544" width="10.140625" customWidth="1"/>
    <col min="1545" max="1545" width="14.28515625" customWidth="1"/>
    <col min="1546" max="1546" width="19.140625" customWidth="1"/>
    <col min="1547" max="1547" width="21.28515625" customWidth="1"/>
    <col min="1548" max="1548" width="21.7109375" customWidth="1"/>
    <col min="1549" max="1549" width="11.28515625" bestFit="1" customWidth="1"/>
    <col min="1550" max="1550" width="14.5703125" bestFit="1" customWidth="1"/>
    <col min="1793" max="1793" width="2" customWidth="1"/>
    <col min="1794" max="1794" width="5.28515625" customWidth="1"/>
    <col min="1795" max="1795" width="9.7109375" customWidth="1"/>
    <col min="1796" max="1796" width="47.85546875" customWidth="1"/>
    <col min="1797" max="1797" width="7.42578125" customWidth="1"/>
    <col min="1798" max="1798" width="13.140625" customWidth="1"/>
    <col min="1799" max="1799" width="3.85546875" customWidth="1"/>
    <col min="1800" max="1800" width="10.140625" customWidth="1"/>
    <col min="1801" max="1801" width="14.28515625" customWidth="1"/>
    <col min="1802" max="1802" width="19.140625" customWidth="1"/>
    <col min="1803" max="1803" width="21.28515625" customWidth="1"/>
    <col min="1804" max="1804" width="21.7109375" customWidth="1"/>
    <col min="1805" max="1805" width="11.28515625" bestFit="1" customWidth="1"/>
    <col min="1806" max="1806" width="14.5703125" bestFit="1" customWidth="1"/>
    <col min="2049" max="2049" width="2" customWidth="1"/>
    <col min="2050" max="2050" width="5.28515625" customWidth="1"/>
    <col min="2051" max="2051" width="9.7109375" customWidth="1"/>
    <col min="2052" max="2052" width="47.85546875" customWidth="1"/>
    <col min="2053" max="2053" width="7.42578125" customWidth="1"/>
    <col min="2054" max="2054" width="13.140625" customWidth="1"/>
    <col min="2055" max="2055" width="3.85546875" customWidth="1"/>
    <col min="2056" max="2056" width="10.140625" customWidth="1"/>
    <col min="2057" max="2057" width="14.28515625" customWidth="1"/>
    <col min="2058" max="2058" width="19.140625" customWidth="1"/>
    <col min="2059" max="2059" width="21.28515625" customWidth="1"/>
    <col min="2060" max="2060" width="21.7109375" customWidth="1"/>
    <col min="2061" max="2061" width="11.28515625" bestFit="1" customWidth="1"/>
    <col min="2062" max="2062" width="14.5703125" bestFit="1" customWidth="1"/>
    <col min="2305" max="2305" width="2" customWidth="1"/>
    <col min="2306" max="2306" width="5.28515625" customWidth="1"/>
    <col min="2307" max="2307" width="9.7109375" customWidth="1"/>
    <col min="2308" max="2308" width="47.85546875" customWidth="1"/>
    <col min="2309" max="2309" width="7.42578125" customWidth="1"/>
    <col min="2310" max="2310" width="13.140625" customWidth="1"/>
    <col min="2311" max="2311" width="3.85546875" customWidth="1"/>
    <col min="2312" max="2312" width="10.140625" customWidth="1"/>
    <col min="2313" max="2313" width="14.28515625" customWidth="1"/>
    <col min="2314" max="2314" width="19.140625" customWidth="1"/>
    <col min="2315" max="2315" width="21.28515625" customWidth="1"/>
    <col min="2316" max="2316" width="21.7109375" customWidth="1"/>
    <col min="2317" max="2317" width="11.28515625" bestFit="1" customWidth="1"/>
    <col min="2318" max="2318" width="14.5703125" bestFit="1" customWidth="1"/>
    <col min="2561" max="2561" width="2" customWidth="1"/>
    <col min="2562" max="2562" width="5.28515625" customWidth="1"/>
    <col min="2563" max="2563" width="9.7109375" customWidth="1"/>
    <col min="2564" max="2564" width="47.85546875" customWidth="1"/>
    <col min="2565" max="2565" width="7.42578125" customWidth="1"/>
    <col min="2566" max="2566" width="13.140625" customWidth="1"/>
    <col min="2567" max="2567" width="3.85546875" customWidth="1"/>
    <col min="2568" max="2568" width="10.140625" customWidth="1"/>
    <col min="2569" max="2569" width="14.28515625" customWidth="1"/>
    <col min="2570" max="2570" width="19.140625" customWidth="1"/>
    <col min="2571" max="2571" width="21.28515625" customWidth="1"/>
    <col min="2572" max="2572" width="21.7109375" customWidth="1"/>
    <col min="2573" max="2573" width="11.28515625" bestFit="1" customWidth="1"/>
    <col min="2574" max="2574" width="14.5703125" bestFit="1" customWidth="1"/>
    <col min="2817" max="2817" width="2" customWidth="1"/>
    <col min="2818" max="2818" width="5.28515625" customWidth="1"/>
    <col min="2819" max="2819" width="9.7109375" customWidth="1"/>
    <col min="2820" max="2820" width="47.85546875" customWidth="1"/>
    <col min="2821" max="2821" width="7.42578125" customWidth="1"/>
    <col min="2822" max="2822" width="13.140625" customWidth="1"/>
    <col min="2823" max="2823" width="3.85546875" customWidth="1"/>
    <col min="2824" max="2824" width="10.140625" customWidth="1"/>
    <col min="2825" max="2825" width="14.28515625" customWidth="1"/>
    <col min="2826" max="2826" width="19.140625" customWidth="1"/>
    <col min="2827" max="2827" width="21.28515625" customWidth="1"/>
    <col min="2828" max="2828" width="21.7109375" customWidth="1"/>
    <col min="2829" max="2829" width="11.28515625" bestFit="1" customWidth="1"/>
    <col min="2830" max="2830" width="14.5703125" bestFit="1" customWidth="1"/>
    <col min="3073" max="3073" width="2" customWidth="1"/>
    <col min="3074" max="3074" width="5.28515625" customWidth="1"/>
    <col min="3075" max="3075" width="9.7109375" customWidth="1"/>
    <col min="3076" max="3076" width="47.85546875" customWidth="1"/>
    <col min="3077" max="3077" width="7.42578125" customWidth="1"/>
    <col min="3078" max="3078" width="13.140625" customWidth="1"/>
    <col min="3079" max="3079" width="3.85546875" customWidth="1"/>
    <col min="3080" max="3080" width="10.140625" customWidth="1"/>
    <col min="3081" max="3081" width="14.28515625" customWidth="1"/>
    <col min="3082" max="3082" width="19.140625" customWidth="1"/>
    <col min="3083" max="3083" width="21.28515625" customWidth="1"/>
    <col min="3084" max="3084" width="21.7109375" customWidth="1"/>
    <col min="3085" max="3085" width="11.28515625" bestFit="1" customWidth="1"/>
    <col min="3086" max="3086" width="14.5703125" bestFit="1" customWidth="1"/>
    <col min="3329" max="3329" width="2" customWidth="1"/>
    <col min="3330" max="3330" width="5.28515625" customWidth="1"/>
    <col min="3331" max="3331" width="9.7109375" customWidth="1"/>
    <col min="3332" max="3332" width="47.85546875" customWidth="1"/>
    <col min="3333" max="3333" width="7.42578125" customWidth="1"/>
    <col min="3334" max="3334" width="13.140625" customWidth="1"/>
    <col min="3335" max="3335" width="3.85546875" customWidth="1"/>
    <col min="3336" max="3336" width="10.140625" customWidth="1"/>
    <col min="3337" max="3337" width="14.28515625" customWidth="1"/>
    <col min="3338" max="3338" width="19.140625" customWidth="1"/>
    <col min="3339" max="3339" width="21.28515625" customWidth="1"/>
    <col min="3340" max="3340" width="21.7109375" customWidth="1"/>
    <col min="3341" max="3341" width="11.28515625" bestFit="1" customWidth="1"/>
    <col min="3342" max="3342" width="14.5703125" bestFit="1" customWidth="1"/>
    <col min="3585" max="3585" width="2" customWidth="1"/>
    <col min="3586" max="3586" width="5.28515625" customWidth="1"/>
    <col min="3587" max="3587" width="9.7109375" customWidth="1"/>
    <col min="3588" max="3588" width="47.85546875" customWidth="1"/>
    <col min="3589" max="3589" width="7.42578125" customWidth="1"/>
    <col min="3590" max="3590" width="13.140625" customWidth="1"/>
    <col min="3591" max="3591" width="3.85546875" customWidth="1"/>
    <col min="3592" max="3592" width="10.140625" customWidth="1"/>
    <col min="3593" max="3593" width="14.28515625" customWidth="1"/>
    <col min="3594" max="3594" width="19.140625" customWidth="1"/>
    <col min="3595" max="3595" width="21.28515625" customWidth="1"/>
    <col min="3596" max="3596" width="21.7109375" customWidth="1"/>
    <col min="3597" max="3597" width="11.28515625" bestFit="1" customWidth="1"/>
    <col min="3598" max="3598" width="14.5703125" bestFit="1" customWidth="1"/>
    <col min="3841" max="3841" width="2" customWidth="1"/>
    <col min="3842" max="3842" width="5.28515625" customWidth="1"/>
    <col min="3843" max="3843" width="9.7109375" customWidth="1"/>
    <col min="3844" max="3844" width="47.85546875" customWidth="1"/>
    <col min="3845" max="3845" width="7.42578125" customWidth="1"/>
    <col min="3846" max="3846" width="13.140625" customWidth="1"/>
    <col min="3847" max="3847" width="3.85546875" customWidth="1"/>
    <col min="3848" max="3848" width="10.140625" customWidth="1"/>
    <col min="3849" max="3849" width="14.28515625" customWidth="1"/>
    <col min="3850" max="3850" width="19.140625" customWidth="1"/>
    <col min="3851" max="3851" width="21.28515625" customWidth="1"/>
    <col min="3852" max="3852" width="21.7109375" customWidth="1"/>
    <col min="3853" max="3853" width="11.28515625" bestFit="1" customWidth="1"/>
    <col min="3854" max="3854" width="14.5703125" bestFit="1" customWidth="1"/>
    <col min="4097" max="4097" width="2" customWidth="1"/>
    <col min="4098" max="4098" width="5.28515625" customWidth="1"/>
    <col min="4099" max="4099" width="9.7109375" customWidth="1"/>
    <col min="4100" max="4100" width="47.85546875" customWidth="1"/>
    <col min="4101" max="4101" width="7.42578125" customWidth="1"/>
    <col min="4102" max="4102" width="13.140625" customWidth="1"/>
    <col min="4103" max="4103" width="3.85546875" customWidth="1"/>
    <col min="4104" max="4104" width="10.140625" customWidth="1"/>
    <col min="4105" max="4105" width="14.28515625" customWidth="1"/>
    <col min="4106" max="4106" width="19.140625" customWidth="1"/>
    <col min="4107" max="4107" width="21.28515625" customWidth="1"/>
    <col min="4108" max="4108" width="21.7109375" customWidth="1"/>
    <col min="4109" max="4109" width="11.28515625" bestFit="1" customWidth="1"/>
    <col min="4110" max="4110" width="14.5703125" bestFit="1" customWidth="1"/>
    <col min="4353" max="4353" width="2" customWidth="1"/>
    <col min="4354" max="4354" width="5.28515625" customWidth="1"/>
    <col min="4355" max="4355" width="9.7109375" customWidth="1"/>
    <col min="4356" max="4356" width="47.85546875" customWidth="1"/>
    <col min="4357" max="4357" width="7.42578125" customWidth="1"/>
    <col min="4358" max="4358" width="13.140625" customWidth="1"/>
    <col min="4359" max="4359" width="3.85546875" customWidth="1"/>
    <col min="4360" max="4360" width="10.140625" customWidth="1"/>
    <col min="4361" max="4361" width="14.28515625" customWidth="1"/>
    <col min="4362" max="4362" width="19.140625" customWidth="1"/>
    <col min="4363" max="4363" width="21.28515625" customWidth="1"/>
    <col min="4364" max="4364" width="21.7109375" customWidth="1"/>
    <col min="4365" max="4365" width="11.28515625" bestFit="1" customWidth="1"/>
    <col min="4366" max="4366" width="14.5703125" bestFit="1" customWidth="1"/>
    <col min="4609" max="4609" width="2" customWidth="1"/>
    <col min="4610" max="4610" width="5.28515625" customWidth="1"/>
    <col min="4611" max="4611" width="9.7109375" customWidth="1"/>
    <col min="4612" max="4612" width="47.85546875" customWidth="1"/>
    <col min="4613" max="4613" width="7.42578125" customWidth="1"/>
    <col min="4614" max="4614" width="13.140625" customWidth="1"/>
    <col min="4615" max="4615" width="3.85546875" customWidth="1"/>
    <col min="4616" max="4616" width="10.140625" customWidth="1"/>
    <col min="4617" max="4617" width="14.28515625" customWidth="1"/>
    <col min="4618" max="4618" width="19.140625" customWidth="1"/>
    <col min="4619" max="4619" width="21.28515625" customWidth="1"/>
    <col min="4620" max="4620" width="21.7109375" customWidth="1"/>
    <col min="4621" max="4621" width="11.28515625" bestFit="1" customWidth="1"/>
    <col min="4622" max="4622" width="14.5703125" bestFit="1" customWidth="1"/>
    <col min="4865" max="4865" width="2" customWidth="1"/>
    <col min="4866" max="4866" width="5.28515625" customWidth="1"/>
    <col min="4867" max="4867" width="9.7109375" customWidth="1"/>
    <col min="4868" max="4868" width="47.85546875" customWidth="1"/>
    <col min="4869" max="4869" width="7.42578125" customWidth="1"/>
    <col min="4870" max="4870" width="13.140625" customWidth="1"/>
    <col min="4871" max="4871" width="3.85546875" customWidth="1"/>
    <col min="4872" max="4872" width="10.140625" customWidth="1"/>
    <col min="4873" max="4873" width="14.28515625" customWidth="1"/>
    <col min="4874" max="4874" width="19.140625" customWidth="1"/>
    <col min="4875" max="4875" width="21.28515625" customWidth="1"/>
    <col min="4876" max="4876" width="21.7109375" customWidth="1"/>
    <col min="4877" max="4877" width="11.28515625" bestFit="1" customWidth="1"/>
    <col min="4878" max="4878" width="14.5703125" bestFit="1" customWidth="1"/>
    <col min="5121" max="5121" width="2" customWidth="1"/>
    <col min="5122" max="5122" width="5.28515625" customWidth="1"/>
    <col min="5123" max="5123" width="9.7109375" customWidth="1"/>
    <col min="5124" max="5124" width="47.85546875" customWidth="1"/>
    <col min="5125" max="5125" width="7.42578125" customWidth="1"/>
    <col min="5126" max="5126" width="13.140625" customWidth="1"/>
    <col min="5127" max="5127" width="3.85546875" customWidth="1"/>
    <col min="5128" max="5128" width="10.140625" customWidth="1"/>
    <col min="5129" max="5129" width="14.28515625" customWidth="1"/>
    <col min="5130" max="5130" width="19.140625" customWidth="1"/>
    <col min="5131" max="5131" width="21.28515625" customWidth="1"/>
    <col min="5132" max="5132" width="21.7109375" customWidth="1"/>
    <col min="5133" max="5133" width="11.28515625" bestFit="1" customWidth="1"/>
    <col min="5134" max="5134" width="14.5703125" bestFit="1" customWidth="1"/>
    <col min="5377" max="5377" width="2" customWidth="1"/>
    <col min="5378" max="5378" width="5.28515625" customWidth="1"/>
    <col min="5379" max="5379" width="9.7109375" customWidth="1"/>
    <col min="5380" max="5380" width="47.85546875" customWidth="1"/>
    <col min="5381" max="5381" width="7.42578125" customWidth="1"/>
    <col min="5382" max="5382" width="13.140625" customWidth="1"/>
    <col min="5383" max="5383" width="3.85546875" customWidth="1"/>
    <col min="5384" max="5384" width="10.140625" customWidth="1"/>
    <col min="5385" max="5385" width="14.28515625" customWidth="1"/>
    <col min="5386" max="5386" width="19.140625" customWidth="1"/>
    <col min="5387" max="5387" width="21.28515625" customWidth="1"/>
    <col min="5388" max="5388" width="21.7109375" customWidth="1"/>
    <col min="5389" max="5389" width="11.28515625" bestFit="1" customWidth="1"/>
    <col min="5390" max="5390" width="14.5703125" bestFit="1" customWidth="1"/>
    <col min="5633" max="5633" width="2" customWidth="1"/>
    <col min="5634" max="5634" width="5.28515625" customWidth="1"/>
    <col min="5635" max="5635" width="9.7109375" customWidth="1"/>
    <col min="5636" max="5636" width="47.85546875" customWidth="1"/>
    <col min="5637" max="5637" width="7.42578125" customWidth="1"/>
    <col min="5638" max="5638" width="13.140625" customWidth="1"/>
    <col min="5639" max="5639" width="3.85546875" customWidth="1"/>
    <col min="5640" max="5640" width="10.140625" customWidth="1"/>
    <col min="5641" max="5641" width="14.28515625" customWidth="1"/>
    <col min="5642" max="5642" width="19.140625" customWidth="1"/>
    <col min="5643" max="5643" width="21.28515625" customWidth="1"/>
    <col min="5644" max="5644" width="21.7109375" customWidth="1"/>
    <col min="5645" max="5645" width="11.28515625" bestFit="1" customWidth="1"/>
    <col min="5646" max="5646" width="14.5703125" bestFit="1" customWidth="1"/>
    <col min="5889" max="5889" width="2" customWidth="1"/>
    <col min="5890" max="5890" width="5.28515625" customWidth="1"/>
    <col min="5891" max="5891" width="9.7109375" customWidth="1"/>
    <col min="5892" max="5892" width="47.85546875" customWidth="1"/>
    <col min="5893" max="5893" width="7.42578125" customWidth="1"/>
    <col min="5894" max="5894" width="13.140625" customWidth="1"/>
    <col min="5895" max="5895" width="3.85546875" customWidth="1"/>
    <col min="5896" max="5896" width="10.140625" customWidth="1"/>
    <col min="5897" max="5897" width="14.28515625" customWidth="1"/>
    <col min="5898" max="5898" width="19.140625" customWidth="1"/>
    <col min="5899" max="5899" width="21.28515625" customWidth="1"/>
    <col min="5900" max="5900" width="21.7109375" customWidth="1"/>
    <col min="5901" max="5901" width="11.28515625" bestFit="1" customWidth="1"/>
    <col min="5902" max="5902" width="14.5703125" bestFit="1" customWidth="1"/>
    <col min="6145" max="6145" width="2" customWidth="1"/>
    <col min="6146" max="6146" width="5.28515625" customWidth="1"/>
    <col min="6147" max="6147" width="9.7109375" customWidth="1"/>
    <col min="6148" max="6148" width="47.85546875" customWidth="1"/>
    <col min="6149" max="6149" width="7.42578125" customWidth="1"/>
    <col min="6150" max="6150" width="13.140625" customWidth="1"/>
    <col min="6151" max="6151" width="3.85546875" customWidth="1"/>
    <col min="6152" max="6152" width="10.140625" customWidth="1"/>
    <col min="6153" max="6153" width="14.28515625" customWidth="1"/>
    <col min="6154" max="6154" width="19.140625" customWidth="1"/>
    <col min="6155" max="6155" width="21.28515625" customWidth="1"/>
    <col min="6156" max="6156" width="21.7109375" customWidth="1"/>
    <col min="6157" max="6157" width="11.28515625" bestFit="1" customWidth="1"/>
    <col min="6158" max="6158" width="14.5703125" bestFit="1" customWidth="1"/>
    <col min="6401" max="6401" width="2" customWidth="1"/>
    <col min="6402" max="6402" width="5.28515625" customWidth="1"/>
    <col min="6403" max="6403" width="9.7109375" customWidth="1"/>
    <col min="6404" max="6404" width="47.85546875" customWidth="1"/>
    <col min="6405" max="6405" width="7.42578125" customWidth="1"/>
    <col min="6406" max="6406" width="13.140625" customWidth="1"/>
    <col min="6407" max="6407" width="3.85546875" customWidth="1"/>
    <col min="6408" max="6408" width="10.140625" customWidth="1"/>
    <col min="6409" max="6409" width="14.28515625" customWidth="1"/>
    <col min="6410" max="6410" width="19.140625" customWidth="1"/>
    <col min="6411" max="6411" width="21.28515625" customWidth="1"/>
    <col min="6412" max="6412" width="21.7109375" customWidth="1"/>
    <col min="6413" max="6413" width="11.28515625" bestFit="1" customWidth="1"/>
    <col min="6414" max="6414" width="14.5703125" bestFit="1" customWidth="1"/>
    <col min="6657" max="6657" width="2" customWidth="1"/>
    <col min="6658" max="6658" width="5.28515625" customWidth="1"/>
    <col min="6659" max="6659" width="9.7109375" customWidth="1"/>
    <col min="6660" max="6660" width="47.85546875" customWidth="1"/>
    <col min="6661" max="6661" width="7.42578125" customWidth="1"/>
    <col min="6662" max="6662" width="13.140625" customWidth="1"/>
    <col min="6663" max="6663" width="3.85546875" customWidth="1"/>
    <col min="6664" max="6664" width="10.140625" customWidth="1"/>
    <col min="6665" max="6665" width="14.28515625" customWidth="1"/>
    <col min="6666" max="6666" width="19.140625" customWidth="1"/>
    <col min="6667" max="6667" width="21.28515625" customWidth="1"/>
    <col min="6668" max="6668" width="21.7109375" customWidth="1"/>
    <col min="6669" max="6669" width="11.28515625" bestFit="1" customWidth="1"/>
    <col min="6670" max="6670" width="14.5703125" bestFit="1" customWidth="1"/>
    <col min="6913" max="6913" width="2" customWidth="1"/>
    <col min="6914" max="6914" width="5.28515625" customWidth="1"/>
    <col min="6915" max="6915" width="9.7109375" customWidth="1"/>
    <col min="6916" max="6916" width="47.85546875" customWidth="1"/>
    <col min="6917" max="6917" width="7.42578125" customWidth="1"/>
    <col min="6918" max="6918" width="13.140625" customWidth="1"/>
    <col min="6919" max="6919" width="3.85546875" customWidth="1"/>
    <col min="6920" max="6920" width="10.140625" customWidth="1"/>
    <col min="6921" max="6921" width="14.28515625" customWidth="1"/>
    <col min="6922" max="6922" width="19.140625" customWidth="1"/>
    <col min="6923" max="6923" width="21.28515625" customWidth="1"/>
    <col min="6924" max="6924" width="21.7109375" customWidth="1"/>
    <col min="6925" max="6925" width="11.28515625" bestFit="1" customWidth="1"/>
    <col min="6926" max="6926" width="14.5703125" bestFit="1" customWidth="1"/>
    <col min="7169" max="7169" width="2" customWidth="1"/>
    <col min="7170" max="7170" width="5.28515625" customWidth="1"/>
    <col min="7171" max="7171" width="9.7109375" customWidth="1"/>
    <col min="7172" max="7172" width="47.85546875" customWidth="1"/>
    <col min="7173" max="7173" width="7.42578125" customWidth="1"/>
    <col min="7174" max="7174" width="13.140625" customWidth="1"/>
    <col min="7175" max="7175" width="3.85546875" customWidth="1"/>
    <col min="7176" max="7176" width="10.140625" customWidth="1"/>
    <col min="7177" max="7177" width="14.28515625" customWidth="1"/>
    <col min="7178" max="7178" width="19.140625" customWidth="1"/>
    <col min="7179" max="7179" width="21.28515625" customWidth="1"/>
    <col min="7180" max="7180" width="21.7109375" customWidth="1"/>
    <col min="7181" max="7181" width="11.28515625" bestFit="1" customWidth="1"/>
    <col min="7182" max="7182" width="14.5703125" bestFit="1" customWidth="1"/>
    <col min="7425" max="7425" width="2" customWidth="1"/>
    <col min="7426" max="7426" width="5.28515625" customWidth="1"/>
    <col min="7427" max="7427" width="9.7109375" customWidth="1"/>
    <col min="7428" max="7428" width="47.85546875" customWidth="1"/>
    <col min="7429" max="7429" width="7.42578125" customWidth="1"/>
    <col min="7430" max="7430" width="13.140625" customWidth="1"/>
    <col min="7431" max="7431" width="3.85546875" customWidth="1"/>
    <col min="7432" max="7432" width="10.140625" customWidth="1"/>
    <col min="7433" max="7433" width="14.28515625" customWidth="1"/>
    <col min="7434" max="7434" width="19.140625" customWidth="1"/>
    <col min="7435" max="7435" width="21.28515625" customWidth="1"/>
    <col min="7436" max="7436" width="21.7109375" customWidth="1"/>
    <col min="7437" max="7437" width="11.28515625" bestFit="1" customWidth="1"/>
    <col min="7438" max="7438" width="14.5703125" bestFit="1" customWidth="1"/>
    <col min="7681" max="7681" width="2" customWidth="1"/>
    <col min="7682" max="7682" width="5.28515625" customWidth="1"/>
    <col min="7683" max="7683" width="9.7109375" customWidth="1"/>
    <col min="7684" max="7684" width="47.85546875" customWidth="1"/>
    <col min="7685" max="7685" width="7.42578125" customWidth="1"/>
    <col min="7686" max="7686" width="13.140625" customWidth="1"/>
    <col min="7687" max="7687" width="3.85546875" customWidth="1"/>
    <col min="7688" max="7688" width="10.140625" customWidth="1"/>
    <col min="7689" max="7689" width="14.28515625" customWidth="1"/>
    <col min="7690" max="7690" width="19.140625" customWidth="1"/>
    <col min="7691" max="7691" width="21.28515625" customWidth="1"/>
    <col min="7692" max="7692" width="21.7109375" customWidth="1"/>
    <col min="7693" max="7693" width="11.28515625" bestFit="1" customWidth="1"/>
    <col min="7694" max="7694" width="14.5703125" bestFit="1" customWidth="1"/>
    <col min="7937" max="7937" width="2" customWidth="1"/>
    <col min="7938" max="7938" width="5.28515625" customWidth="1"/>
    <col min="7939" max="7939" width="9.7109375" customWidth="1"/>
    <col min="7940" max="7940" width="47.85546875" customWidth="1"/>
    <col min="7941" max="7941" width="7.42578125" customWidth="1"/>
    <col min="7942" max="7942" width="13.140625" customWidth="1"/>
    <col min="7943" max="7943" width="3.85546875" customWidth="1"/>
    <col min="7944" max="7944" width="10.140625" customWidth="1"/>
    <col min="7945" max="7945" width="14.28515625" customWidth="1"/>
    <col min="7946" max="7946" width="19.140625" customWidth="1"/>
    <col min="7947" max="7947" width="21.28515625" customWidth="1"/>
    <col min="7948" max="7948" width="21.7109375" customWidth="1"/>
    <col min="7949" max="7949" width="11.28515625" bestFit="1" customWidth="1"/>
    <col min="7950" max="7950" width="14.5703125" bestFit="1" customWidth="1"/>
    <col min="8193" max="8193" width="2" customWidth="1"/>
    <col min="8194" max="8194" width="5.28515625" customWidth="1"/>
    <col min="8195" max="8195" width="9.7109375" customWidth="1"/>
    <col min="8196" max="8196" width="47.85546875" customWidth="1"/>
    <col min="8197" max="8197" width="7.42578125" customWidth="1"/>
    <col min="8198" max="8198" width="13.140625" customWidth="1"/>
    <col min="8199" max="8199" width="3.85546875" customWidth="1"/>
    <col min="8200" max="8200" width="10.140625" customWidth="1"/>
    <col min="8201" max="8201" width="14.28515625" customWidth="1"/>
    <col min="8202" max="8202" width="19.140625" customWidth="1"/>
    <col min="8203" max="8203" width="21.28515625" customWidth="1"/>
    <col min="8204" max="8204" width="21.7109375" customWidth="1"/>
    <col min="8205" max="8205" width="11.28515625" bestFit="1" customWidth="1"/>
    <col min="8206" max="8206" width="14.5703125" bestFit="1" customWidth="1"/>
    <col min="8449" max="8449" width="2" customWidth="1"/>
    <col min="8450" max="8450" width="5.28515625" customWidth="1"/>
    <col min="8451" max="8451" width="9.7109375" customWidth="1"/>
    <col min="8452" max="8452" width="47.85546875" customWidth="1"/>
    <col min="8453" max="8453" width="7.42578125" customWidth="1"/>
    <col min="8454" max="8454" width="13.140625" customWidth="1"/>
    <col min="8455" max="8455" width="3.85546875" customWidth="1"/>
    <col min="8456" max="8456" width="10.140625" customWidth="1"/>
    <col min="8457" max="8457" width="14.28515625" customWidth="1"/>
    <col min="8458" max="8458" width="19.140625" customWidth="1"/>
    <col min="8459" max="8459" width="21.28515625" customWidth="1"/>
    <col min="8460" max="8460" width="21.7109375" customWidth="1"/>
    <col min="8461" max="8461" width="11.28515625" bestFit="1" customWidth="1"/>
    <col min="8462" max="8462" width="14.5703125" bestFit="1" customWidth="1"/>
    <col min="8705" max="8705" width="2" customWidth="1"/>
    <col min="8706" max="8706" width="5.28515625" customWidth="1"/>
    <col min="8707" max="8707" width="9.7109375" customWidth="1"/>
    <col min="8708" max="8708" width="47.85546875" customWidth="1"/>
    <col min="8709" max="8709" width="7.42578125" customWidth="1"/>
    <col min="8710" max="8710" width="13.140625" customWidth="1"/>
    <col min="8711" max="8711" width="3.85546875" customWidth="1"/>
    <col min="8712" max="8712" width="10.140625" customWidth="1"/>
    <col min="8713" max="8713" width="14.28515625" customWidth="1"/>
    <col min="8714" max="8714" width="19.140625" customWidth="1"/>
    <col min="8715" max="8715" width="21.28515625" customWidth="1"/>
    <col min="8716" max="8716" width="21.7109375" customWidth="1"/>
    <col min="8717" max="8717" width="11.28515625" bestFit="1" customWidth="1"/>
    <col min="8718" max="8718" width="14.5703125" bestFit="1" customWidth="1"/>
    <col min="8961" max="8961" width="2" customWidth="1"/>
    <col min="8962" max="8962" width="5.28515625" customWidth="1"/>
    <col min="8963" max="8963" width="9.7109375" customWidth="1"/>
    <col min="8964" max="8964" width="47.85546875" customWidth="1"/>
    <col min="8965" max="8965" width="7.42578125" customWidth="1"/>
    <col min="8966" max="8966" width="13.140625" customWidth="1"/>
    <col min="8967" max="8967" width="3.85546875" customWidth="1"/>
    <col min="8968" max="8968" width="10.140625" customWidth="1"/>
    <col min="8969" max="8969" width="14.28515625" customWidth="1"/>
    <col min="8970" max="8970" width="19.140625" customWidth="1"/>
    <col min="8971" max="8971" width="21.28515625" customWidth="1"/>
    <col min="8972" max="8972" width="21.7109375" customWidth="1"/>
    <col min="8973" max="8973" width="11.28515625" bestFit="1" customWidth="1"/>
    <col min="8974" max="8974" width="14.5703125" bestFit="1" customWidth="1"/>
    <col min="9217" max="9217" width="2" customWidth="1"/>
    <col min="9218" max="9218" width="5.28515625" customWidth="1"/>
    <col min="9219" max="9219" width="9.7109375" customWidth="1"/>
    <col min="9220" max="9220" width="47.85546875" customWidth="1"/>
    <col min="9221" max="9221" width="7.42578125" customWidth="1"/>
    <col min="9222" max="9222" width="13.140625" customWidth="1"/>
    <col min="9223" max="9223" width="3.85546875" customWidth="1"/>
    <col min="9224" max="9224" width="10.140625" customWidth="1"/>
    <col min="9225" max="9225" width="14.28515625" customWidth="1"/>
    <col min="9226" max="9226" width="19.140625" customWidth="1"/>
    <col min="9227" max="9227" width="21.28515625" customWidth="1"/>
    <col min="9228" max="9228" width="21.7109375" customWidth="1"/>
    <col min="9229" max="9229" width="11.28515625" bestFit="1" customWidth="1"/>
    <col min="9230" max="9230" width="14.5703125" bestFit="1" customWidth="1"/>
    <col min="9473" max="9473" width="2" customWidth="1"/>
    <col min="9474" max="9474" width="5.28515625" customWidth="1"/>
    <col min="9475" max="9475" width="9.7109375" customWidth="1"/>
    <col min="9476" max="9476" width="47.85546875" customWidth="1"/>
    <col min="9477" max="9477" width="7.42578125" customWidth="1"/>
    <col min="9478" max="9478" width="13.140625" customWidth="1"/>
    <col min="9479" max="9479" width="3.85546875" customWidth="1"/>
    <col min="9480" max="9480" width="10.140625" customWidth="1"/>
    <col min="9481" max="9481" width="14.28515625" customWidth="1"/>
    <col min="9482" max="9482" width="19.140625" customWidth="1"/>
    <col min="9483" max="9483" width="21.28515625" customWidth="1"/>
    <col min="9484" max="9484" width="21.7109375" customWidth="1"/>
    <col min="9485" max="9485" width="11.28515625" bestFit="1" customWidth="1"/>
    <col min="9486" max="9486" width="14.5703125" bestFit="1" customWidth="1"/>
    <col min="9729" max="9729" width="2" customWidth="1"/>
    <col min="9730" max="9730" width="5.28515625" customWidth="1"/>
    <col min="9731" max="9731" width="9.7109375" customWidth="1"/>
    <col min="9732" max="9732" width="47.85546875" customWidth="1"/>
    <col min="9733" max="9733" width="7.42578125" customWidth="1"/>
    <col min="9734" max="9734" width="13.140625" customWidth="1"/>
    <col min="9735" max="9735" width="3.85546875" customWidth="1"/>
    <col min="9736" max="9736" width="10.140625" customWidth="1"/>
    <col min="9737" max="9737" width="14.28515625" customWidth="1"/>
    <col min="9738" max="9738" width="19.140625" customWidth="1"/>
    <col min="9739" max="9739" width="21.28515625" customWidth="1"/>
    <col min="9740" max="9740" width="21.7109375" customWidth="1"/>
    <col min="9741" max="9741" width="11.28515625" bestFit="1" customWidth="1"/>
    <col min="9742" max="9742" width="14.5703125" bestFit="1" customWidth="1"/>
    <col min="9985" max="9985" width="2" customWidth="1"/>
    <col min="9986" max="9986" width="5.28515625" customWidth="1"/>
    <col min="9987" max="9987" width="9.7109375" customWidth="1"/>
    <col min="9988" max="9988" width="47.85546875" customWidth="1"/>
    <col min="9989" max="9989" width="7.42578125" customWidth="1"/>
    <col min="9990" max="9990" width="13.140625" customWidth="1"/>
    <col min="9991" max="9991" width="3.85546875" customWidth="1"/>
    <col min="9992" max="9992" width="10.140625" customWidth="1"/>
    <col min="9993" max="9993" width="14.28515625" customWidth="1"/>
    <col min="9994" max="9994" width="19.140625" customWidth="1"/>
    <col min="9995" max="9995" width="21.28515625" customWidth="1"/>
    <col min="9996" max="9996" width="21.7109375" customWidth="1"/>
    <col min="9997" max="9997" width="11.28515625" bestFit="1" customWidth="1"/>
    <col min="9998" max="9998" width="14.5703125" bestFit="1" customWidth="1"/>
    <col min="10241" max="10241" width="2" customWidth="1"/>
    <col min="10242" max="10242" width="5.28515625" customWidth="1"/>
    <col min="10243" max="10243" width="9.7109375" customWidth="1"/>
    <col min="10244" max="10244" width="47.85546875" customWidth="1"/>
    <col min="10245" max="10245" width="7.42578125" customWidth="1"/>
    <col min="10246" max="10246" width="13.140625" customWidth="1"/>
    <col min="10247" max="10247" width="3.85546875" customWidth="1"/>
    <col min="10248" max="10248" width="10.140625" customWidth="1"/>
    <col min="10249" max="10249" width="14.28515625" customWidth="1"/>
    <col min="10250" max="10250" width="19.140625" customWidth="1"/>
    <col min="10251" max="10251" width="21.28515625" customWidth="1"/>
    <col min="10252" max="10252" width="21.7109375" customWidth="1"/>
    <col min="10253" max="10253" width="11.28515625" bestFit="1" customWidth="1"/>
    <col min="10254" max="10254" width="14.5703125" bestFit="1" customWidth="1"/>
    <col min="10497" max="10497" width="2" customWidth="1"/>
    <col min="10498" max="10498" width="5.28515625" customWidth="1"/>
    <col min="10499" max="10499" width="9.7109375" customWidth="1"/>
    <col min="10500" max="10500" width="47.85546875" customWidth="1"/>
    <col min="10501" max="10501" width="7.42578125" customWidth="1"/>
    <col min="10502" max="10502" width="13.140625" customWidth="1"/>
    <col min="10503" max="10503" width="3.85546875" customWidth="1"/>
    <col min="10504" max="10504" width="10.140625" customWidth="1"/>
    <col min="10505" max="10505" width="14.28515625" customWidth="1"/>
    <col min="10506" max="10506" width="19.140625" customWidth="1"/>
    <col min="10507" max="10507" width="21.28515625" customWidth="1"/>
    <col min="10508" max="10508" width="21.7109375" customWidth="1"/>
    <col min="10509" max="10509" width="11.28515625" bestFit="1" customWidth="1"/>
    <col min="10510" max="10510" width="14.5703125" bestFit="1" customWidth="1"/>
    <col min="10753" max="10753" width="2" customWidth="1"/>
    <col min="10754" max="10754" width="5.28515625" customWidth="1"/>
    <col min="10755" max="10755" width="9.7109375" customWidth="1"/>
    <col min="10756" max="10756" width="47.85546875" customWidth="1"/>
    <col min="10757" max="10757" width="7.42578125" customWidth="1"/>
    <col min="10758" max="10758" width="13.140625" customWidth="1"/>
    <col min="10759" max="10759" width="3.85546875" customWidth="1"/>
    <col min="10760" max="10760" width="10.140625" customWidth="1"/>
    <col min="10761" max="10761" width="14.28515625" customWidth="1"/>
    <col min="10762" max="10762" width="19.140625" customWidth="1"/>
    <col min="10763" max="10763" width="21.28515625" customWidth="1"/>
    <col min="10764" max="10764" width="21.7109375" customWidth="1"/>
    <col min="10765" max="10765" width="11.28515625" bestFit="1" customWidth="1"/>
    <col min="10766" max="10766" width="14.5703125" bestFit="1" customWidth="1"/>
    <col min="11009" max="11009" width="2" customWidth="1"/>
    <col min="11010" max="11010" width="5.28515625" customWidth="1"/>
    <col min="11011" max="11011" width="9.7109375" customWidth="1"/>
    <col min="11012" max="11012" width="47.85546875" customWidth="1"/>
    <col min="11013" max="11013" width="7.42578125" customWidth="1"/>
    <col min="11014" max="11014" width="13.140625" customWidth="1"/>
    <col min="11015" max="11015" width="3.85546875" customWidth="1"/>
    <col min="11016" max="11016" width="10.140625" customWidth="1"/>
    <col min="11017" max="11017" width="14.28515625" customWidth="1"/>
    <col min="11018" max="11018" width="19.140625" customWidth="1"/>
    <col min="11019" max="11019" width="21.28515625" customWidth="1"/>
    <col min="11020" max="11020" width="21.7109375" customWidth="1"/>
    <col min="11021" max="11021" width="11.28515625" bestFit="1" customWidth="1"/>
    <col min="11022" max="11022" width="14.5703125" bestFit="1" customWidth="1"/>
    <col min="11265" max="11265" width="2" customWidth="1"/>
    <col min="11266" max="11266" width="5.28515625" customWidth="1"/>
    <col min="11267" max="11267" width="9.7109375" customWidth="1"/>
    <col min="11268" max="11268" width="47.85546875" customWidth="1"/>
    <col min="11269" max="11269" width="7.42578125" customWidth="1"/>
    <col min="11270" max="11270" width="13.140625" customWidth="1"/>
    <col min="11271" max="11271" width="3.85546875" customWidth="1"/>
    <col min="11272" max="11272" width="10.140625" customWidth="1"/>
    <col min="11273" max="11273" width="14.28515625" customWidth="1"/>
    <col min="11274" max="11274" width="19.140625" customWidth="1"/>
    <col min="11275" max="11275" width="21.28515625" customWidth="1"/>
    <col min="11276" max="11276" width="21.7109375" customWidth="1"/>
    <col min="11277" max="11277" width="11.28515625" bestFit="1" customWidth="1"/>
    <col min="11278" max="11278" width="14.5703125" bestFit="1" customWidth="1"/>
    <col min="11521" max="11521" width="2" customWidth="1"/>
    <col min="11522" max="11522" width="5.28515625" customWidth="1"/>
    <col min="11523" max="11523" width="9.7109375" customWidth="1"/>
    <col min="11524" max="11524" width="47.85546875" customWidth="1"/>
    <col min="11525" max="11525" width="7.42578125" customWidth="1"/>
    <col min="11526" max="11526" width="13.140625" customWidth="1"/>
    <col min="11527" max="11527" width="3.85546875" customWidth="1"/>
    <col min="11528" max="11528" width="10.140625" customWidth="1"/>
    <col min="11529" max="11529" width="14.28515625" customWidth="1"/>
    <col min="11530" max="11530" width="19.140625" customWidth="1"/>
    <col min="11531" max="11531" width="21.28515625" customWidth="1"/>
    <col min="11532" max="11532" width="21.7109375" customWidth="1"/>
    <col min="11533" max="11533" width="11.28515625" bestFit="1" customWidth="1"/>
    <col min="11534" max="11534" width="14.5703125" bestFit="1" customWidth="1"/>
    <col min="11777" max="11777" width="2" customWidth="1"/>
    <col min="11778" max="11778" width="5.28515625" customWidth="1"/>
    <col min="11779" max="11779" width="9.7109375" customWidth="1"/>
    <col min="11780" max="11780" width="47.85546875" customWidth="1"/>
    <col min="11781" max="11781" width="7.42578125" customWidth="1"/>
    <col min="11782" max="11782" width="13.140625" customWidth="1"/>
    <col min="11783" max="11783" width="3.85546875" customWidth="1"/>
    <col min="11784" max="11784" width="10.140625" customWidth="1"/>
    <col min="11785" max="11785" width="14.28515625" customWidth="1"/>
    <col min="11786" max="11786" width="19.140625" customWidth="1"/>
    <col min="11787" max="11787" width="21.28515625" customWidth="1"/>
    <col min="11788" max="11788" width="21.7109375" customWidth="1"/>
    <col min="11789" max="11789" width="11.28515625" bestFit="1" customWidth="1"/>
    <col min="11790" max="11790" width="14.5703125" bestFit="1" customWidth="1"/>
    <col min="12033" max="12033" width="2" customWidth="1"/>
    <col min="12034" max="12034" width="5.28515625" customWidth="1"/>
    <col min="12035" max="12035" width="9.7109375" customWidth="1"/>
    <col min="12036" max="12036" width="47.85546875" customWidth="1"/>
    <col min="12037" max="12037" width="7.42578125" customWidth="1"/>
    <col min="12038" max="12038" width="13.140625" customWidth="1"/>
    <col min="12039" max="12039" width="3.85546875" customWidth="1"/>
    <col min="12040" max="12040" width="10.140625" customWidth="1"/>
    <col min="12041" max="12041" width="14.28515625" customWidth="1"/>
    <col min="12042" max="12042" width="19.140625" customWidth="1"/>
    <col min="12043" max="12043" width="21.28515625" customWidth="1"/>
    <col min="12044" max="12044" width="21.7109375" customWidth="1"/>
    <col min="12045" max="12045" width="11.28515625" bestFit="1" customWidth="1"/>
    <col min="12046" max="12046" width="14.5703125" bestFit="1" customWidth="1"/>
    <col min="12289" max="12289" width="2" customWidth="1"/>
    <col min="12290" max="12290" width="5.28515625" customWidth="1"/>
    <col min="12291" max="12291" width="9.7109375" customWidth="1"/>
    <col min="12292" max="12292" width="47.85546875" customWidth="1"/>
    <col min="12293" max="12293" width="7.42578125" customWidth="1"/>
    <col min="12294" max="12294" width="13.140625" customWidth="1"/>
    <col min="12295" max="12295" width="3.85546875" customWidth="1"/>
    <col min="12296" max="12296" width="10.140625" customWidth="1"/>
    <col min="12297" max="12297" width="14.28515625" customWidth="1"/>
    <col min="12298" max="12298" width="19.140625" customWidth="1"/>
    <col min="12299" max="12299" width="21.28515625" customWidth="1"/>
    <col min="12300" max="12300" width="21.7109375" customWidth="1"/>
    <col min="12301" max="12301" width="11.28515625" bestFit="1" customWidth="1"/>
    <col min="12302" max="12302" width="14.5703125" bestFit="1" customWidth="1"/>
    <col min="12545" max="12545" width="2" customWidth="1"/>
    <col min="12546" max="12546" width="5.28515625" customWidth="1"/>
    <col min="12547" max="12547" width="9.7109375" customWidth="1"/>
    <col min="12548" max="12548" width="47.85546875" customWidth="1"/>
    <col min="12549" max="12549" width="7.42578125" customWidth="1"/>
    <col min="12550" max="12550" width="13.140625" customWidth="1"/>
    <col min="12551" max="12551" width="3.85546875" customWidth="1"/>
    <col min="12552" max="12552" width="10.140625" customWidth="1"/>
    <col min="12553" max="12553" width="14.28515625" customWidth="1"/>
    <col min="12554" max="12554" width="19.140625" customWidth="1"/>
    <col min="12555" max="12555" width="21.28515625" customWidth="1"/>
    <col min="12556" max="12556" width="21.7109375" customWidth="1"/>
    <col min="12557" max="12557" width="11.28515625" bestFit="1" customWidth="1"/>
    <col min="12558" max="12558" width="14.5703125" bestFit="1" customWidth="1"/>
    <col min="12801" max="12801" width="2" customWidth="1"/>
    <col min="12802" max="12802" width="5.28515625" customWidth="1"/>
    <col min="12803" max="12803" width="9.7109375" customWidth="1"/>
    <col min="12804" max="12804" width="47.85546875" customWidth="1"/>
    <col min="12805" max="12805" width="7.42578125" customWidth="1"/>
    <col min="12806" max="12806" width="13.140625" customWidth="1"/>
    <col min="12807" max="12807" width="3.85546875" customWidth="1"/>
    <col min="12808" max="12808" width="10.140625" customWidth="1"/>
    <col min="12809" max="12809" width="14.28515625" customWidth="1"/>
    <col min="12810" max="12810" width="19.140625" customWidth="1"/>
    <col min="12811" max="12811" width="21.28515625" customWidth="1"/>
    <col min="12812" max="12812" width="21.7109375" customWidth="1"/>
    <col min="12813" max="12813" width="11.28515625" bestFit="1" customWidth="1"/>
    <col min="12814" max="12814" width="14.5703125" bestFit="1" customWidth="1"/>
    <col min="13057" max="13057" width="2" customWidth="1"/>
    <col min="13058" max="13058" width="5.28515625" customWidth="1"/>
    <col min="13059" max="13059" width="9.7109375" customWidth="1"/>
    <col min="13060" max="13060" width="47.85546875" customWidth="1"/>
    <col min="13061" max="13061" width="7.42578125" customWidth="1"/>
    <col min="13062" max="13062" width="13.140625" customWidth="1"/>
    <col min="13063" max="13063" width="3.85546875" customWidth="1"/>
    <col min="13064" max="13064" width="10.140625" customWidth="1"/>
    <col min="13065" max="13065" width="14.28515625" customWidth="1"/>
    <col min="13066" max="13066" width="19.140625" customWidth="1"/>
    <col min="13067" max="13067" width="21.28515625" customWidth="1"/>
    <col min="13068" max="13068" width="21.7109375" customWidth="1"/>
    <col min="13069" max="13069" width="11.28515625" bestFit="1" customWidth="1"/>
    <col min="13070" max="13070" width="14.5703125" bestFit="1" customWidth="1"/>
    <col min="13313" max="13313" width="2" customWidth="1"/>
    <col min="13314" max="13314" width="5.28515625" customWidth="1"/>
    <col min="13315" max="13315" width="9.7109375" customWidth="1"/>
    <col min="13316" max="13316" width="47.85546875" customWidth="1"/>
    <col min="13317" max="13317" width="7.42578125" customWidth="1"/>
    <col min="13318" max="13318" width="13.140625" customWidth="1"/>
    <col min="13319" max="13319" width="3.85546875" customWidth="1"/>
    <col min="13320" max="13320" width="10.140625" customWidth="1"/>
    <col min="13321" max="13321" width="14.28515625" customWidth="1"/>
    <col min="13322" max="13322" width="19.140625" customWidth="1"/>
    <col min="13323" max="13323" width="21.28515625" customWidth="1"/>
    <col min="13324" max="13324" width="21.7109375" customWidth="1"/>
    <col min="13325" max="13325" width="11.28515625" bestFit="1" customWidth="1"/>
    <col min="13326" max="13326" width="14.5703125" bestFit="1" customWidth="1"/>
    <col min="13569" max="13569" width="2" customWidth="1"/>
    <col min="13570" max="13570" width="5.28515625" customWidth="1"/>
    <col min="13571" max="13571" width="9.7109375" customWidth="1"/>
    <col min="13572" max="13572" width="47.85546875" customWidth="1"/>
    <col min="13573" max="13573" width="7.42578125" customWidth="1"/>
    <col min="13574" max="13574" width="13.140625" customWidth="1"/>
    <col min="13575" max="13575" width="3.85546875" customWidth="1"/>
    <col min="13576" max="13576" width="10.140625" customWidth="1"/>
    <col min="13577" max="13577" width="14.28515625" customWidth="1"/>
    <col min="13578" max="13578" width="19.140625" customWidth="1"/>
    <col min="13579" max="13579" width="21.28515625" customWidth="1"/>
    <col min="13580" max="13580" width="21.7109375" customWidth="1"/>
    <col min="13581" max="13581" width="11.28515625" bestFit="1" customWidth="1"/>
    <col min="13582" max="13582" width="14.5703125" bestFit="1" customWidth="1"/>
    <col min="13825" max="13825" width="2" customWidth="1"/>
    <col min="13826" max="13826" width="5.28515625" customWidth="1"/>
    <col min="13827" max="13827" width="9.7109375" customWidth="1"/>
    <col min="13828" max="13828" width="47.85546875" customWidth="1"/>
    <col min="13829" max="13829" width="7.42578125" customWidth="1"/>
    <col min="13830" max="13830" width="13.140625" customWidth="1"/>
    <col min="13831" max="13831" width="3.85546875" customWidth="1"/>
    <col min="13832" max="13832" width="10.140625" customWidth="1"/>
    <col min="13833" max="13833" width="14.28515625" customWidth="1"/>
    <col min="13834" max="13834" width="19.140625" customWidth="1"/>
    <col min="13835" max="13835" width="21.28515625" customWidth="1"/>
    <col min="13836" max="13836" width="21.7109375" customWidth="1"/>
    <col min="13837" max="13837" width="11.28515625" bestFit="1" customWidth="1"/>
    <col min="13838" max="13838" width="14.5703125" bestFit="1" customWidth="1"/>
    <col min="14081" max="14081" width="2" customWidth="1"/>
    <col min="14082" max="14082" width="5.28515625" customWidth="1"/>
    <col min="14083" max="14083" width="9.7109375" customWidth="1"/>
    <col min="14084" max="14084" width="47.85546875" customWidth="1"/>
    <col min="14085" max="14085" width="7.42578125" customWidth="1"/>
    <col min="14086" max="14086" width="13.140625" customWidth="1"/>
    <col min="14087" max="14087" width="3.85546875" customWidth="1"/>
    <col min="14088" max="14088" width="10.140625" customWidth="1"/>
    <col min="14089" max="14089" width="14.28515625" customWidth="1"/>
    <col min="14090" max="14090" width="19.140625" customWidth="1"/>
    <col min="14091" max="14091" width="21.28515625" customWidth="1"/>
    <col min="14092" max="14092" width="21.7109375" customWidth="1"/>
    <col min="14093" max="14093" width="11.28515625" bestFit="1" customWidth="1"/>
    <col min="14094" max="14094" width="14.5703125" bestFit="1" customWidth="1"/>
    <col min="14337" max="14337" width="2" customWidth="1"/>
    <col min="14338" max="14338" width="5.28515625" customWidth="1"/>
    <col min="14339" max="14339" width="9.7109375" customWidth="1"/>
    <col min="14340" max="14340" width="47.85546875" customWidth="1"/>
    <col min="14341" max="14341" width="7.42578125" customWidth="1"/>
    <col min="14342" max="14342" width="13.140625" customWidth="1"/>
    <col min="14343" max="14343" width="3.85546875" customWidth="1"/>
    <col min="14344" max="14344" width="10.140625" customWidth="1"/>
    <col min="14345" max="14345" width="14.28515625" customWidth="1"/>
    <col min="14346" max="14346" width="19.140625" customWidth="1"/>
    <col min="14347" max="14347" width="21.28515625" customWidth="1"/>
    <col min="14348" max="14348" width="21.7109375" customWidth="1"/>
    <col min="14349" max="14349" width="11.28515625" bestFit="1" customWidth="1"/>
    <col min="14350" max="14350" width="14.5703125" bestFit="1" customWidth="1"/>
    <col min="14593" max="14593" width="2" customWidth="1"/>
    <col min="14594" max="14594" width="5.28515625" customWidth="1"/>
    <col min="14595" max="14595" width="9.7109375" customWidth="1"/>
    <col min="14596" max="14596" width="47.85546875" customWidth="1"/>
    <col min="14597" max="14597" width="7.42578125" customWidth="1"/>
    <col min="14598" max="14598" width="13.140625" customWidth="1"/>
    <col min="14599" max="14599" width="3.85546875" customWidth="1"/>
    <col min="14600" max="14600" width="10.140625" customWidth="1"/>
    <col min="14601" max="14601" width="14.28515625" customWidth="1"/>
    <col min="14602" max="14602" width="19.140625" customWidth="1"/>
    <col min="14603" max="14603" width="21.28515625" customWidth="1"/>
    <col min="14604" max="14604" width="21.7109375" customWidth="1"/>
    <col min="14605" max="14605" width="11.28515625" bestFit="1" customWidth="1"/>
    <col min="14606" max="14606" width="14.5703125" bestFit="1" customWidth="1"/>
    <col min="14849" max="14849" width="2" customWidth="1"/>
    <col min="14850" max="14850" width="5.28515625" customWidth="1"/>
    <col min="14851" max="14851" width="9.7109375" customWidth="1"/>
    <col min="14852" max="14852" width="47.85546875" customWidth="1"/>
    <col min="14853" max="14853" width="7.42578125" customWidth="1"/>
    <col min="14854" max="14854" width="13.140625" customWidth="1"/>
    <col min="14855" max="14855" width="3.85546875" customWidth="1"/>
    <col min="14856" max="14856" width="10.140625" customWidth="1"/>
    <col min="14857" max="14857" width="14.28515625" customWidth="1"/>
    <col min="14858" max="14858" width="19.140625" customWidth="1"/>
    <col min="14859" max="14859" width="21.28515625" customWidth="1"/>
    <col min="14860" max="14860" width="21.7109375" customWidth="1"/>
    <col min="14861" max="14861" width="11.28515625" bestFit="1" customWidth="1"/>
    <col min="14862" max="14862" width="14.5703125" bestFit="1" customWidth="1"/>
    <col min="15105" max="15105" width="2" customWidth="1"/>
    <col min="15106" max="15106" width="5.28515625" customWidth="1"/>
    <col min="15107" max="15107" width="9.7109375" customWidth="1"/>
    <col min="15108" max="15108" width="47.85546875" customWidth="1"/>
    <col min="15109" max="15109" width="7.42578125" customWidth="1"/>
    <col min="15110" max="15110" width="13.140625" customWidth="1"/>
    <col min="15111" max="15111" width="3.85546875" customWidth="1"/>
    <col min="15112" max="15112" width="10.140625" customWidth="1"/>
    <col min="15113" max="15113" width="14.28515625" customWidth="1"/>
    <col min="15114" max="15114" width="19.140625" customWidth="1"/>
    <col min="15115" max="15115" width="21.28515625" customWidth="1"/>
    <col min="15116" max="15116" width="21.7109375" customWidth="1"/>
    <col min="15117" max="15117" width="11.28515625" bestFit="1" customWidth="1"/>
    <col min="15118" max="15118" width="14.5703125" bestFit="1" customWidth="1"/>
    <col min="15361" max="15361" width="2" customWidth="1"/>
    <col min="15362" max="15362" width="5.28515625" customWidth="1"/>
    <col min="15363" max="15363" width="9.7109375" customWidth="1"/>
    <col min="15364" max="15364" width="47.85546875" customWidth="1"/>
    <col min="15365" max="15365" width="7.42578125" customWidth="1"/>
    <col min="15366" max="15366" width="13.140625" customWidth="1"/>
    <col min="15367" max="15367" width="3.85546875" customWidth="1"/>
    <col min="15368" max="15368" width="10.140625" customWidth="1"/>
    <col min="15369" max="15369" width="14.28515625" customWidth="1"/>
    <col min="15370" max="15370" width="19.140625" customWidth="1"/>
    <col min="15371" max="15371" width="21.28515625" customWidth="1"/>
    <col min="15372" max="15372" width="21.7109375" customWidth="1"/>
    <col min="15373" max="15373" width="11.28515625" bestFit="1" customWidth="1"/>
    <col min="15374" max="15374" width="14.5703125" bestFit="1" customWidth="1"/>
    <col min="15617" max="15617" width="2" customWidth="1"/>
    <col min="15618" max="15618" width="5.28515625" customWidth="1"/>
    <col min="15619" max="15619" width="9.7109375" customWidth="1"/>
    <col min="15620" max="15620" width="47.85546875" customWidth="1"/>
    <col min="15621" max="15621" width="7.42578125" customWidth="1"/>
    <col min="15622" max="15622" width="13.140625" customWidth="1"/>
    <col min="15623" max="15623" width="3.85546875" customWidth="1"/>
    <col min="15624" max="15624" width="10.140625" customWidth="1"/>
    <col min="15625" max="15625" width="14.28515625" customWidth="1"/>
    <col min="15626" max="15626" width="19.140625" customWidth="1"/>
    <col min="15627" max="15627" width="21.28515625" customWidth="1"/>
    <col min="15628" max="15628" width="21.7109375" customWidth="1"/>
    <col min="15629" max="15629" width="11.28515625" bestFit="1" customWidth="1"/>
    <col min="15630" max="15630" width="14.5703125" bestFit="1" customWidth="1"/>
    <col min="15873" max="15873" width="2" customWidth="1"/>
    <col min="15874" max="15874" width="5.28515625" customWidth="1"/>
    <col min="15875" max="15875" width="9.7109375" customWidth="1"/>
    <col min="15876" max="15876" width="47.85546875" customWidth="1"/>
    <col min="15877" max="15877" width="7.42578125" customWidth="1"/>
    <col min="15878" max="15878" width="13.140625" customWidth="1"/>
    <col min="15879" max="15879" width="3.85546875" customWidth="1"/>
    <col min="15880" max="15880" width="10.140625" customWidth="1"/>
    <col min="15881" max="15881" width="14.28515625" customWidth="1"/>
    <col min="15882" max="15882" width="19.140625" customWidth="1"/>
    <col min="15883" max="15883" width="21.28515625" customWidth="1"/>
    <col min="15884" max="15884" width="21.7109375" customWidth="1"/>
    <col min="15885" max="15885" width="11.28515625" bestFit="1" customWidth="1"/>
    <col min="15886" max="15886" width="14.5703125" bestFit="1" customWidth="1"/>
    <col min="16129" max="16129" width="2" customWidth="1"/>
    <col min="16130" max="16130" width="5.28515625" customWidth="1"/>
    <col min="16131" max="16131" width="9.7109375" customWidth="1"/>
    <col min="16132" max="16132" width="47.85546875" customWidth="1"/>
    <col min="16133" max="16133" width="7.42578125" customWidth="1"/>
    <col min="16134" max="16134" width="13.140625" customWidth="1"/>
    <col min="16135" max="16135" width="3.85546875" customWidth="1"/>
    <col min="16136" max="16136" width="10.140625" customWidth="1"/>
    <col min="16137" max="16137" width="14.28515625" customWidth="1"/>
    <col min="16138" max="16138" width="19.140625" customWidth="1"/>
    <col min="16139" max="16139" width="21.28515625" customWidth="1"/>
    <col min="16140" max="16140" width="21.7109375" customWidth="1"/>
    <col min="16141" max="16141" width="11.28515625" bestFit="1" customWidth="1"/>
    <col min="16142" max="16142" width="14.5703125" bestFit="1" customWidth="1"/>
  </cols>
  <sheetData>
    <row r="2" spans="2:16" ht="21" x14ac:dyDescent="0.35">
      <c r="B2" s="201" t="s">
        <v>69</v>
      </c>
      <c r="C2" s="201"/>
      <c r="D2" s="201"/>
      <c r="E2" s="201"/>
      <c r="F2" s="201"/>
      <c r="G2" s="201"/>
      <c r="H2" s="201"/>
      <c r="I2" s="201"/>
      <c r="J2" s="201"/>
      <c r="K2" s="201"/>
    </row>
    <row r="3" spans="2:16" x14ac:dyDescent="0.25"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2:16" ht="23.25" x14ac:dyDescent="0.35">
      <c r="B4" s="203" t="s">
        <v>61</v>
      </c>
      <c r="C4" s="203"/>
      <c r="D4" s="203"/>
      <c r="E4" s="203"/>
      <c r="F4" s="203"/>
      <c r="G4" s="203"/>
      <c r="H4" s="203"/>
      <c r="I4" s="203"/>
      <c r="J4" s="203"/>
      <c r="K4" s="203"/>
    </row>
    <row r="5" spans="2:16" x14ac:dyDescent="0.25">
      <c r="B5" s="48"/>
      <c r="C5" s="48"/>
      <c r="D5" s="48"/>
      <c r="E5" s="48"/>
      <c r="F5" s="48"/>
      <c r="G5" s="48"/>
      <c r="H5" s="48"/>
      <c r="I5" s="48"/>
      <c r="J5" s="48"/>
    </row>
    <row r="6" spans="2:16" x14ac:dyDescent="0.25">
      <c r="B6" s="49" t="s">
        <v>62</v>
      </c>
      <c r="C6" s="49"/>
      <c r="D6" s="49"/>
      <c r="E6" s="48"/>
      <c r="F6" s="48"/>
      <c r="G6" s="48"/>
      <c r="H6" s="48"/>
      <c r="I6" s="48"/>
      <c r="J6" s="204" t="s">
        <v>70</v>
      </c>
      <c r="K6" s="205"/>
    </row>
    <row r="8" spans="2:16" ht="22.9" customHeight="1" thickBot="1" x14ac:dyDescent="0.3">
      <c r="B8" s="206"/>
      <c r="C8" s="206"/>
      <c r="D8" s="206"/>
      <c r="E8" s="206"/>
      <c r="F8" s="206"/>
      <c r="G8" s="206"/>
      <c r="H8" s="206"/>
      <c r="I8" s="206"/>
      <c r="J8" s="206"/>
      <c r="K8" s="206"/>
    </row>
    <row r="9" spans="2:16" ht="54.75" customHeight="1" x14ac:dyDescent="0.25">
      <c r="B9" s="160" t="s">
        <v>0</v>
      </c>
      <c r="C9" s="161" t="s">
        <v>81</v>
      </c>
      <c r="D9" s="162" t="s">
        <v>97</v>
      </c>
      <c r="E9" s="162" t="s">
        <v>83</v>
      </c>
      <c r="F9" s="161" t="s">
        <v>2</v>
      </c>
      <c r="G9" s="207" t="s">
        <v>3</v>
      </c>
      <c r="H9" s="207"/>
      <c r="I9" s="161" t="s">
        <v>4</v>
      </c>
      <c r="J9" s="161" t="s">
        <v>5</v>
      </c>
      <c r="K9" s="163" t="s">
        <v>6</v>
      </c>
      <c r="L9" s="50"/>
      <c r="M9" s="50"/>
    </row>
    <row r="10" spans="2:16" ht="60" customHeight="1" x14ac:dyDescent="0.3">
      <c r="B10" s="164">
        <v>1</v>
      </c>
      <c r="C10" s="159" t="s">
        <v>98</v>
      </c>
      <c r="D10" s="159" t="s">
        <v>99</v>
      </c>
      <c r="E10" s="159" t="s">
        <v>100</v>
      </c>
      <c r="F10" s="149" t="s">
        <v>7</v>
      </c>
      <c r="G10" s="208">
        <v>2</v>
      </c>
      <c r="H10" s="208"/>
      <c r="I10" s="150">
        <v>10450</v>
      </c>
      <c r="J10" s="150">
        <v>2150</v>
      </c>
      <c r="K10" s="165">
        <f>I10*G10</f>
        <v>20900</v>
      </c>
      <c r="L10" s="54"/>
      <c r="N10" s="55"/>
      <c r="O10" s="56"/>
      <c r="P10" s="56"/>
    </row>
    <row r="11" spans="2:16" ht="56.25" customHeight="1" thickBot="1" x14ac:dyDescent="0.35">
      <c r="B11" s="166">
        <v>2</v>
      </c>
      <c r="C11" s="167" t="s">
        <v>101</v>
      </c>
      <c r="D11" s="167" t="s">
        <v>103</v>
      </c>
      <c r="E11" s="167" t="s">
        <v>102</v>
      </c>
      <c r="F11" s="110" t="s">
        <v>7</v>
      </c>
      <c r="G11" s="209">
        <v>1</v>
      </c>
      <c r="H11" s="209"/>
      <c r="I11" s="111">
        <v>18500</v>
      </c>
      <c r="J11" s="111">
        <v>2750</v>
      </c>
      <c r="K11" s="112">
        <f>I11*G11</f>
        <v>18500</v>
      </c>
      <c r="L11" s="54"/>
      <c r="N11" s="55"/>
      <c r="O11" s="56"/>
      <c r="P11" s="56"/>
    </row>
    <row r="12" spans="2:16" ht="40.5" hidden="1" customHeight="1" x14ac:dyDescent="0.3">
      <c r="B12" s="210">
        <v>3</v>
      </c>
      <c r="C12" s="212" t="s">
        <v>27</v>
      </c>
      <c r="D12" s="214"/>
      <c r="E12" s="215"/>
      <c r="F12" s="218"/>
      <c r="G12" s="219"/>
      <c r="H12" s="219"/>
      <c r="I12" s="219"/>
      <c r="J12" s="219"/>
      <c r="K12" s="220"/>
      <c r="L12" s="57"/>
      <c r="N12" s="55"/>
      <c r="O12" s="56"/>
      <c r="P12" s="56"/>
    </row>
    <row r="13" spans="2:16" ht="24" hidden="1" customHeight="1" thickBot="1" x14ac:dyDescent="0.35">
      <c r="B13" s="211"/>
      <c r="C13" s="213"/>
      <c r="D13" s="216"/>
      <c r="E13" s="217"/>
      <c r="F13" s="51" t="s">
        <v>7</v>
      </c>
      <c r="G13" s="221"/>
      <c r="H13" s="221"/>
      <c r="I13" s="52"/>
      <c r="J13" s="52"/>
      <c r="K13" s="53">
        <f>I13*G13</f>
        <v>0</v>
      </c>
      <c r="L13" s="54"/>
      <c r="N13" s="55"/>
      <c r="O13" s="56"/>
      <c r="P13" s="56"/>
    </row>
    <row r="14" spans="2:16" ht="24" hidden="1" customHeight="1" x14ac:dyDescent="0.25">
      <c r="B14" s="222">
        <v>4</v>
      </c>
      <c r="C14" s="223" t="s">
        <v>27</v>
      </c>
      <c r="D14" s="224"/>
      <c r="E14" s="225"/>
      <c r="F14" s="226"/>
      <c r="G14" s="227"/>
      <c r="H14" s="227"/>
      <c r="I14" s="227"/>
      <c r="J14" s="227"/>
      <c r="K14" s="228"/>
      <c r="L14" s="57"/>
      <c r="O14" s="56"/>
      <c r="P14" s="56"/>
    </row>
    <row r="15" spans="2:16" ht="24.75" hidden="1" customHeight="1" thickBot="1" x14ac:dyDescent="0.3">
      <c r="B15" s="211"/>
      <c r="C15" s="213"/>
      <c r="D15" s="216"/>
      <c r="E15" s="217"/>
      <c r="F15" s="51" t="s">
        <v>8</v>
      </c>
      <c r="G15" s="221"/>
      <c r="H15" s="221"/>
      <c r="I15" s="52"/>
      <c r="J15" s="52"/>
      <c r="K15" s="53">
        <f>I15*G15</f>
        <v>0</v>
      </c>
      <c r="L15" s="54"/>
      <c r="O15" s="56"/>
      <c r="P15" s="56"/>
    </row>
    <row r="16" spans="2:16" ht="76.5" hidden="1" customHeight="1" x14ac:dyDescent="0.25">
      <c r="B16" s="222">
        <v>5</v>
      </c>
      <c r="C16" s="229" t="s">
        <v>11</v>
      </c>
      <c r="D16" s="224"/>
      <c r="E16" s="225"/>
      <c r="F16" s="226"/>
      <c r="G16" s="227"/>
      <c r="H16" s="227"/>
      <c r="I16" s="227"/>
      <c r="J16" s="227"/>
      <c r="K16" s="228"/>
      <c r="L16" s="57"/>
      <c r="O16" s="56"/>
      <c r="P16" s="56"/>
    </row>
    <row r="17" spans="2:16" ht="27.75" hidden="1" customHeight="1" thickBot="1" x14ac:dyDescent="0.3">
      <c r="B17" s="211"/>
      <c r="C17" s="230"/>
      <c r="D17" s="216"/>
      <c r="E17" s="217"/>
      <c r="F17" s="51" t="s">
        <v>10</v>
      </c>
      <c r="G17" s="221"/>
      <c r="H17" s="221"/>
      <c r="I17" s="52"/>
      <c r="J17" s="52"/>
      <c r="K17" s="53">
        <f>I17*G17</f>
        <v>0</v>
      </c>
      <c r="L17" s="57"/>
      <c r="O17" s="56"/>
      <c r="P17" s="56"/>
    </row>
    <row r="18" spans="2:16" ht="27.75" hidden="1" customHeight="1" x14ac:dyDescent="0.25">
      <c r="B18" s="222">
        <v>6</v>
      </c>
      <c r="C18" s="229" t="s">
        <v>11</v>
      </c>
      <c r="D18" s="224"/>
      <c r="E18" s="225"/>
      <c r="F18" s="226"/>
      <c r="G18" s="227"/>
      <c r="H18" s="227"/>
      <c r="I18" s="227"/>
      <c r="J18" s="227"/>
      <c r="K18" s="228"/>
      <c r="L18" s="57"/>
      <c r="O18" s="56"/>
      <c r="P18" s="56"/>
    </row>
    <row r="19" spans="2:16" ht="27.75" hidden="1" customHeight="1" thickBot="1" x14ac:dyDescent="0.3">
      <c r="B19" s="211"/>
      <c r="C19" s="230"/>
      <c r="D19" s="216"/>
      <c r="E19" s="217"/>
      <c r="F19" s="51" t="s">
        <v>10</v>
      </c>
      <c r="G19" s="221"/>
      <c r="H19" s="221"/>
      <c r="I19" s="52"/>
      <c r="J19" s="52"/>
      <c r="K19" s="53">
        <f>I19*G19</f>
        <v>0</v>
      </c>
      <c r="L19" s="57"/>
      <c r="O19" s="56"/>
      <c r="P19" s="56"/>
    </row>
    <row r="20" spans="2:16" ht="96.75" hidden="1" customHeight="1" x14ac:dyDescent="0.25">
      <c r="B20" s="222">
        <v>7</v>
      </c>
      <c r="C20" s="229" t="s">
        <v>28</v>
      </c>
      <c r="D20" s="224"/>
      <c r="E20" s="225"/>
      <c r="F20" s="226"/>
      <c r="G20" s="227"/>
      <c r="H20" s="227"/>
      <c r="I20" s="227"/>
      <c r="J20" s="227"/>
      <c r="K20" s="228"/>
      <c r="L20" s="57"/>
      <c r="O20" s="56"/>
      <c r="P20" s="56"/>
    </row>
    <row r="21" spans="2:16" ht="27.75" hidden="1" customHeight="1" thickBot="1" x14ac:dyDescent="0.3">
      <c r="B21" s="211"/>
      <c r="C21" s="230"/>
      <c r="D21" s="216"/>
      <c r="E21" s="217"/>
      <c r="F21" s="51" t="s">
        <v>10</v>
      </c>
      <c r="G21" s="221"/>
      <c r="H21" s="221"/>
      <c r="I21" s="52"/>
      <c r="J21" s="52"/>
      <c r="K21" s="53">
        <f>I21*G21</f>
        <v>0</v>
      </c>
      <c r="L21" s="57"/>
      <c r="O21" s="56"/>
      <c r="P21" s="56"/>
    </row>
    <row r="22" spans="2:16" ht="33" hidden="1" customHeight="1" x14ac:dyDescent="0.25">
      <c r="B22" s="222">
        <v>8</v>
      </c>
      <c r="C22" s="229" t="s">
        <v>28</v>
      </c>
      <c r="D22" s="224"/>
      <c r="E22" s="225"/>
      <c r="F22" s="226"/>
      <c r="G22" s="227"/>
      <c r="H22" s="227"/>
      <c r="I22" s="227"/>
      <c r="J22" s="227"/>
      <c r="K22" s="228"/>
      <c r="L22" s="58"/>
      <c r="O22" s="56"/>
      <c r="P22" s="56"/>
    </row>
    <row r="23" spans="2:16" ht="28.5" hidden="1" customHeight="1" thickBot="1" x14ac:dyDescent="0.3">
      <c r="B23" s="211"/>
      <c r="C23" s="230"/>
      <c r="D23" s="216"/>
      <c r="E23" s="217"/>
      <c r="F23" s="51" t="s">
        <v>8</v>
      </c>
      <c r="G23" s="221"/>
      <c r="H23" s="221"/>
      <c r="I23" s="52"/>
      <c r="J23" s="52"/>
      <c r="K23" s="53">
        <f>I23*G23</f>
        <v>0</v>
      </c>
      <c r="L23" s="58"/>
      <c r="O23" s="56"/>
      <c r="P23" s="56"/>
    </row>
    <row r="24" spans="2:16" ht="126" hidden="1" customHeight="1" x14ac:dyDescent="0.25">
      <c r="B24" s="222">
        <v>9</v>
      </c>
      <c r="C24" s="229" t="s">
        <v>43</v>
      </c>
      <c r="D24" s="224"/>
      <c r="E24" s="225"/>
      <c r="F24" s="226"/>
      <c r="G24" s="227"/>
      <c r="H24" s="227"/>
      <c r="I24" s="227"/>
      <c r="J24" s="227"/>
      <c r="K24" s="228"/>
      <c r="L24" s="57"/>
      <c r="O24" s="56"/>
      <c r="P24" s="56"/>
    </row>
    <row r="25" spans="2:16" ht="28.5" hidden="1" customHeight="1" thickBot="1" x14ac:dyDescent="0.3">
      <c r="B25" s="211"/>
      <c r="C25" s="230"/>
      <c r="D25" s="216"/>
      <c r="E25" s="217"/>
      <c r="F25" s="51" t="s">
        <v>10</v>
      </c>
      <c r="G25" s="221"/>
      <c r="H25" s="221"/>
      <c r="I25" s="52"/>
      <c r="J25" s="52"/>
      <c r="K25" s="53">
        <f>I25*G25</f>
        <v>0</v>
      </c>
      <c r="L25" s="54"/>
      <c r="O25" s="56"/>
      <c r="P25" s="56"/>
    </row>
    <row r="26" spans="2:16" ht="28.5" hidden="1" customHeight="1" x14ac:dyDescent="0.25">
      <c r="B26" s="222">
        <v>10</v>
      </c>
      <c r="C26" s="229" t="s">
        <v>43</v>
      </c>
      <c r="D26" s="214"/>
      <c r="E26" s="215"/>
      <c r="F26" s="218"/>
      <c r="G26" s="219"/>
      <c r="H26" s="219"/>
      <c r="I26" s="219"/>
      <c r="J26" s="219"/>
      <c r="K26" s="220"/>
      <c r="L26" s="57"/>
      <c r="O26" s="56"/>
      <c r="P26" s="56"/>
    </row>
    <row r="27" spans="2:16" ht="28.5" hidden="1" customHeight="1" thickBot="1" x14ac:dyDescent="0.3">
      <c r="B27" s="211"/>
      <c r="C27" s="230"/>
      <c r="D27" s="216"/>
      <c r="E27" s="217"/>
      <c r="F27" s="51" t="s">
        <v>10</v>
      </c>
      <c r="G27" s="221"/>
      <c r="H27" s="221"/>
      <c r="I27" s="52"/>
      <c r="J27" s="52"/>
      <c r="K27" s="53">
        <f>I27*G27</f>
        <v>0</v>
      </c>
      <c r="L27" s="54"/>
      <c r="O27" s="56"/>
      <c r="P27" s="56"/>
    </row>
    <row r="28" spans="2:16" ht="122.25" hidden="1" customHeight="1" x14ac:dyDescent="0.25">
      <c r="B28" s="222">
        <v>11</v>
      </c>
      <c r="C28" s="229" t="s">
        <v>44</v>
      </c>
      <c r="D28" s="224"/>
      <c r="E28" s="225"/>
      <c r="F28" s="226"/>
      <c r="G28" s="227"/>
      <c r="H28" s="227"/>
      <c r="I28" s="227"/>
      <c r="J28" s="227"/>
      <c r="K28" s="228"/>
      <c r="L28" s="57"/>
      <c r="O28" s="56"/>
      <c r="P28" s="56"/>
    </row>
    <row r="29" spans="2:16" ht="28.5" hidden="1" customHeight="1" thickBot="1" x14ac:dyDescent="0.3">
      <c r="B29" s="211"/>
      <c r="C29" s="230"/>
      <c r="D29" s="216"/>
      <c r="E29" s="217"/>
      <c r="F29" s="51" t="s">
        <v>9</v>
      </c>
      <c r="G29" s="221"/>
      <c r="H29" s="221"/>
      <c r="I29" s="52"/>
      <c r="J29" s="52"/>
      <c r="K29" s="53">
        <f>I29*G29</f>
        <v>0</v>
      </c>
      <c r="L29" s="54"/>
      <c r="O29" s="56"/>
      <c r="P29" s="56"/>
    </row>
    <row r="30" spans="2:16" ht="28.5" hidden="1" customHeight="1" x14ac:dyDescent="0.25">
      <c r="B30" s="231">
        <v>12</v>
      </c>
      <c r="C30" s="229" t="s">
        <v>44</v>
      </c>
      <c r="D30" s="224"/>
      <c r="E30" s="225"/>
      <c r="F30" s="226"/>
      <c r="G30" s="227"/>
      <c r="H30" s="227"/>
      <c r="I30" s="227"/>
      <c r="J30" s="227"/>
      <c r="K30" s="228"/>
      <c r="L30" s="54"/>
      <c r="O30" s="56"/>
      <c r="P30" s="56"/>
    </row>
    <row r="31" spans="2:16" ht="28.5" hidden="1" customHeight="1" thickBot="1" x14ac:dyDescent="0.3">
      <c r="B31" s="232"/>
      <c r="C31" s="230"/>
      <c r="D31" s="216"/>
      <c r="E31" s="217"/>
      <c r="F31" s="51" t="s">
        <v>10</v>
      </c>
      <c r="G31" s="221"/>
      <c r="H31" s="221"/>
      <c r="I31" s="52"/>
      <c r="J31" s="52"/>
      <c r="K31" s="53">
        <f>I31*G31</f>
        <v>0</v>
      </c>
      <c r="L31" s="54"/>
      <c r="O31" s="56"/>
      <c r="P31" s="56"/>
    </row>
    <row r="32" spans="2:16" ht="106.5" hidden="1" customHeight="1" x14ac:dyDescent="0.25">
      <c r="B32" s="222">
        <v>13</v>
      </c>
      <c r="C32" s="229" t="s">
        <v>52</v>
      </c>
      <c r="D32" s="224"/>
      <c r="E32" s="225"/>
      <c r="F32" s="226"/>
      <c r="G32" s="227"/>
      <c r="H32" s="227"/>
      <c r="I32" s="227"/>
      <c r="J32" s="227"/>
      <c r="K32" s="228"/>
      <c r="L32" s="54"/>
      <c r="O32" s="56"/>
      <c r="P32" s="56"/>
    </row>
    <row r="33" spans="2:16" ht="28.5" hidden="1" customHeight="1" thickBot="1" x14ac:dyDescent="0.3">
      <c r="B33" s="211"/>
      <c r="C33" s="230"/>
      <c r="D33" s="216"/>
      <c r="E33" s="217"/>
      <c r="F33" s="51" t="s">
        <v>9</v>
      </c>
      <c r="G33" s="221"/>
      <c r="H33" s="221"/>
      <c r="I33" s="52"/>
      <c r="J33" s="52"/>
      <c r="K33" s="53">
        <f>I33*G33</f>
        <v>0</v>
      </c>
      <c r="L33" s="54"/>
      <c r="O33" s="56"/>
      <c r="P33" s="56"/>
    </row>
    <row r="34" spans="2:16" ht="28.5" hidden="1" customHeight="1" x14ac:dyDescent="0.25">
      <c r="B34" s="231">
        <v>14</v>
      </c>
      <c r="C34" s="229" t="s">
        <v>52</v>
      </c>
      <c r="D34" s="224"/>
      <c r="E34" s="225"/>
      <c r="F34" s="226"/>
      <c r="G34" s="227"/>
      <c r="H34" s="227"/>
      <c r="I34" s="227"/>
      <c r="J34" s="227"/>
      <c r="K34" s="228"/>
      <c r="L34" s="54"/>
      <c r="O34" s="56"/>
      <c r="P34" s="56"/>
    </row>
    <row r="35" spans="2:16" ht="28.5" hidden="1" customHeight="1" thickBot="1" x14ac:dyDescent="0.3">
      <c r="B35" s="232"/>
      <c r="C35" s="230"/>
      <c r="D35" s="216"/>
      <c r="E35" s="217"/>
      <c r="F35" s="51" t="s">
        <v>10</v>
      </c>
      <c r="G35" s="221"/>
      <c r="H35" s="221"/>
      <c r="I35" s="52"/>
      <c r="J35" s="52"/>
      <c r="K35" s="53">
        <f>I35*G35</f>
        <v>0</v>
      </c>
      <c r="L35" s="54"/>
      <c r="O35" s="56"/>
      <c r="P35" s="56"/>
    </row>
    <row r="36" spans="2:16" ht="94.5" hidden="1" customHeight="1" x14ac:dyDescent="0.25">
      <c r="B36" s="222">
        <v>15</v>
      </c>
      <c r="C36" s="229" t="s">
        <v>46</v>
      </c>
      <c r="D36" s="224"/>
      <c r="E36" s="225"/>
      <c r="F36" s="226"/>
      <c r="G36" s="227"/>
      <c r="H36" s="227"/>
      <c r="I36" s="227"/>
      <c r="J36" s="227"/>
      <c r="K36" s="228"/>
      <c r="L36" s="57"/>
      <c r="O36" s="56"/>
      <c r="P36" s="56"/>
    </row>
    <row r="37" spans="2:16" ht="28.5" hidden="1" customHeight="1" thickBot="1" x14ac:dyDescent="0.3">
      <c r="B37" s="211"/>
      <c r="C37" s="230"/>
      <c r="D37" s="216"/>
      <c r="E37" s="217"/>
      <c r="F37" s="51" t="s">
        <v>10</v>
      </c>
      <c r="G37" s="221"/>
      <c r="H37" s="221"/>
      <c r="I37" s="52"/>
      <c r="J37" s="52"/>
      <c r="K37" s="53">
        <f>I37*G37</f>
        <v>0</v>
      </c>
      <c r="L37" s="57"/>
      <c r="O37" s="56"/>
      <c r="P37" s="56"/>
    </row>
    <row r="38" spans="2:16" ht="28.5" hidden="1" customHeight="1" x14ac:dyDescent="0.25">
      <c r="B38" s="231">
        <v>16</v>
      </c>
      <c r="C38" s="229" t="s">
        <v>46</v>
      </c>
      <c r="D38" s="224"/>
      <c r="E38" s="225"/>
      <c r="F38" s="226"/>
      <c r="G38" s="227"/>
      <c r="H38" s="227"/>
      <c r="I38" s="227"/>
      <c r="J38" s="227"/>
      <c r="K38" s="228"/>
      <c r="L38" s="57"/>
      <c r="O38" s="56"/>
      <c r="P38" s="56"/>
    </row>
    <row r="39" spans="2:16" ht="28.5" hidden="1" customHeight="1" thickBot="1" x14ac:dyDescent="0.3">
      <c r="B39" s="232"/>
      <c r="C39" s="230"/>
      <c r="D39" s="216"/>
      <c r="E39" s="217"/>
      <c r="F39" s="51" t="s">
        <v>10</v>
      </c>
      <c r="G39" s="221"/>
      <c r="H39" s="221"/>
      <c r="I39" s="52"/>
      <c r="J39" s="52"/>
      <c r="K39" s="53">
        <f>I39*G39</f>
        <v>0</v>
      </c>
      <c r="L39" s="54"/>
      <c r="O39" s="56"/>
      <c r="P39" s="56"/>
    </row>
    <row r="40" spans="2:16" ht="90" hidden="1" customHeight="1" x14ac:dyDescent="0.25">
      <c r="B40" s="222">
        <v>17</v>
      </c>
      <c r="C40" s="229" t="s">
        <v>45</v>
      </c>
      <c r="D40" s="224"/>
      <c r="E40" s="225"/>
      <c r="F40" s="226"/>
      <c r="G40" s="227"/>
      <c r="H40" s="227"/>
      <c r="I40" s="227"/>
      <c r="J40" s="227"/>
      <c r="K40" s="228"/>
      <c r="L40" s="57"/>
      <c r="O40" s="56"/>
      <c r="P40" s="56"/>
    </row>
    <row r="41" spans="2:16" ht="28.5" hidden="1" customHeight="1" thickBot="1" x14ac:dyDescent="0.3">
      <c r="B41" s="211"/>
      <c r="C41" s="230"/>
      <c r="D41" s="216"/>
      <c r="E41" s="217"/>
      <c r="F41" s="51" t="s">
        <v>10</v>
      </c>
      <c r="G41" s="221"/>
      <c r="H41" s="221"/>
      <c r="I41" s="52"/>
      <c r="J41" s="52"/>
      <c r="K41" s="53">
        <f>I41*G41</f>
        <v>0</v>
      </c>
      <c r="L41" s="54"/>
      <c r="O41" s="56"/>
      <c r="P41" s="56"/>
    </row>
    <row r="42" spans="2:16" ht="28.5" hidden="1" customHeight="1" x14ac:dyDescent="0.25">
      <c r="B42" s="231">
        <v>18</v>
      </c>
      <c r="C42" s="229" t="s">
        <v>45</v>
      </c>
      <c r="D42" s="224"/>
      <c r="E42" s="225"/>
      <c r="F42" s="226"/>
      <c r="G42" s="227"/>
      <c r="H42" s="227"/>
      <c r="I42" s="227"/>
      <c r="J42" s="227"/>
      <c r="K42" s="228"/>
      <c r="L42" s="54"/>
      <c r="O42" s="56"/>
      <c r="P42" s="56"/>
    </row>
    <row r="43" spans="2:16" ht="28.5" hidden="1" customHeight="1" thickBot="1" x14ac:dyDescent="0.3">
      <c r="B43" s="232"/>
      <c r="C43" s="230"/>
      <c r="D43" s="216"/>
      <c r="E43" s="217"/>
      <c r="F43" s="51" t="s">
        <v>10</v>
      </c>
      <c r="G43" s="221"/>
      <c r="H43" s="221"/>
      <c r="I43" s="52"/>
      <c r="J43" s="52"/>
      <c r="K43" s="53">
        <f>I43*G43</f>
        <v>0</v>
      </c>
      <c r="L43" s="54"/>
      <c r="O43" s="56"/>
      <c r="P43" s="56"/>
    </row>
    <row r="44" spans="2:16" ht="65.25" hidden="1" customHeight="1" x14ac:dyDescent="0.25">
      <c r="B44" s="222">
        <v>19</v>
      </c>
      <c r="C44" s="229" t="s">
        <v>53</v>
      </c>
      <c r="D44" s="224"/>
      <c r="E44" s="225"/>
      <c r="F44" s="226"/>
      <c r="G44" s="227"/>
      <c r="H44" s="227"/>
      <c r="I44" s="227"/>
      <c r="J44" s="227"/>
      <c r="K44" s="228"/>
      <c r="L44" s="54"/>
      <c r="O44" s="56"/>
      <c r="P44" s="56"/>
    </row>
    <row r="45" spans="2:16" ht="63.75" hidden="1" customHeight="1" thickBot="1" x14ac:dyDescent="0.3">
      <c r="B45" s="211"/>
      <c r="C45" s="230"/>
      <c r="D45" s="216"/>
      <c r="E45" s="217"/>
      <c r="F45" s="51" t="s">
        <v>10</v>
      </c>
      <c r="G45" s="221"/>
      <c r="H45" s="221"/>
      <c r="I45" s="52"/>
      <c r="J45" s="52"/>
      <c r="K45" s="53">
        <f>I45*G45</f>
        <v>0</v>
      </c>
      <c r="L45" s="57"/>
      <c r="O45" s="56"/>
      <c r="P45" s="56"/>
    </row>
    <row r="46" spans="2:16" ht="28.5" hidden="1" customHeight="1" x14ac:dyDescent="0.25">
      <c r="B46" s="231">
        <v>20</v>
      </c>
      <c r="C46" s="229" t="s">
        <v>53</v>
      </c>
      <c r="D46" s="224"/>
      <c r="E46" s="225"/>
      <c r="F46" s="226"/>
      <c r="G46" s="227"/>
      <c r="H46" s="227"/>
      <c r="I46" s="227"/>
      <c r="J46" s="227"/>
      <c r="K46" s="228"/>
      <c r="L46" s="57"/>
      <c r="O46" s="56"/>
      <c r="P46" s="56"/>
    </row>
    <row r="47" spans="2:16" ht="28.5" hidden="1" customHeight="1" thickBot="1" x14ac:dyDescent="0.3">
      <c r="B47" s="232"/>
      <c r="C47" s="230"/>
      <c r="D47" s="216"/>
      <c r="E47" s="217"/>
      <c r="F47" s="51" t="s">
        <v>10</v>
      </c>
      <c r="G47" s="221"/>
      <c r="H47" s="221"/>
      <c r="I47" s="52"/>
      <c r="J47" s="52"/>
      <c r="K47" s="53">
        <f>I47*G47</f>
        <v>0</v>
      </c>
      <c r="L47" s="54"/>
      <c r="O47" s="56"/>
      <c r="P47" s="56"/>
    </row>
    <row r="48" spans="2:16" ht="105" hidden="1" customHeight="1" x14ac:dyDescent="0.25">
      <c r="B48" s="222">
        <v>21</v>
      </c>
      <c r="C48" s="229" t="s">
        <v>47</v>
      </c>
      <c r="D48" s="224"/>
      <c r="E48" s="225"/>
      <c r="F48" s="226"/>
      <c r="G48" s="227"/>
      <c r="H48" s="227"/>
      <c r="I48" s="227"/>
      <c r="J48" s="227"/>
      <c r="K48" s="228"/>
      <c r="L48" s="54"/>
      <c r="O48" s="56"/>
      <c r="P48" s="56"/>
    </row>
    <row r="49" spans="2:16" ht="28.5" hidden="1" customHeight="1" thickBot="1" x14ac:dyDescent="0.3">
      <c r="B49" s="211"/>
      <c r="C49" s="230"/>
      <c r="D49" s="216"/>
      <c r="E49" s="217"/>
      <c r="F49" s="51" t="s">
        <v>10</v>
      </c>
      <c r="G49" s="221"/>
      <c r="H49" s="221"/>
      <c r="I49" s="52"/>
      <c r="J49" s="52"/>
      <c r="K49" s="53">
        <f t="shared" ref="K49" si="0">I49*G49</f>
        <v>0</v>
      </c>
      <c r="L49" s="54"/>
      <c r="O49" s="56"/>
      <c r="P49" s="56"/>
    </row>
    <row r="50" spans="2:16" ht="53.25" hidden="1" customHeight="1" x14ac:dyDescent="0.25">
      <c r="B50" s="231">
        <v>22</v>
      </c>
      <c r="C50" s="229" t="s">
        <v>48</v>
      </c>
      <c r="D50" s="224"/>
      <c r="E50" s="225"/>
      <c r="F50" s="226"/>
      <c r="G50" s="227"/>
      <c r="H50" s="227"/>
      <c r="I50" s="227"/>
      <c r="J50" s="227"/>
      <c r="K50" s="228"/>
      <c r="L50" s="54"/>
      <c r="O50" s="56"/>
      <c r="P50" s="56"/>
    </row>
    <row r="51" spans="2:16" ht="28.5" hidden="1" customHeight="1" thickBot="1" x14ac:dyDescent="0.3">
      <c r="B51" s="232"/>
      <c r="C51" s="230"/>
      <c r="D51" s="216"/>
      <c r="E51" s="217"/>
      <c r="F51" s="51" t="s">
        <v>10</v>
      </c>
      <c r="G51" s="221"/>
      <c r="H51" s="221"/>
      <c r="I51" s="52"/>
      <c r="J51" s="52"/>
      <c r="K51" s="53">
        <f t="shared" ref="K51" si="1">I51*G51</f>
        <v>0</v>
      </c>
      <c r="L51" s="54"/>
      <c r="O51" s="56"/>
      <c r="P51" s="56"/>
    </row>
    <row r="52" spans="2:16" ht="28.5" hidden="1" customHeight="1" x14ac:dyDescent="0.25">
      <c r="B52" s="222">
        <v>23</v>
      </c>
      <c r="C52" s="229" t="s">
        <v>48</v>
      </c>
      <c r="D52" s="224"/>
      <c r="E52" s="225"/>
      <c r="F52" s="226"/>
      <c r="G52" s="227"/>
      <c r="H52" s="227"/>
      <c r="I52" s="227"/>
      <c r="J52" s="227"/>
      <c r="K52" s="228"/>
      <c r="L52" s="54"/>
      <c r="O52" s="56"/>
      <c r="P52" s="56"/>
    </row>
    <row r="53" spans="2:16" ht="28.5" hidden="1" customHeight="1" thickBot="1" x14ac:dyDescent="0.3">
      <c r="B53" s="211"/>
      <c r="C53" s="230"/>
      <c r="D53" s="216"/>
      <c r="E53" s="217"/>
      <c r="F53" s="51" t="s">
        <v>10</v>
      </c>
      <c r="G53" s="221"/>
      <c r="H53" s="221"/>
      <c r="I53" s="52"/>
      <c r="J53" s="52"/>
      <c r="K53" s="53">
        <f>I53*G53</f>
        <v>0</v>
      </c>
      <c r="L53" s="54"/>
      <c r="O53" s="56"/>
      <c r="P53" s="56"/>
    </row>
    <row r="54" spans="2:16" ht="115.5" hidden="1" customHeight="1" x14ac:dyDescent="0.25">
      <c r="B54" s="231">
        <v>24</v>
      </c>
      <c r="C54" s="229" t="s">
        <v>49</v>
      </c>
      <c r="D54" s="224"/>
      <c r="E54" s="225"/>
      <c r="F54" s="226"/>
      <c r="G54" s="227"/>
      <c r="H54" s="227"/>
      <c r="I54" s="227"/>
      <c r="J54" s="227"/>
      <c r="K54" s="228"/>
      <c r="L54" s="54"/>
      <c r="O54" s="56"/>
      <c r="P54" s="56"/>
    </row>
    <row r="55" spans="2:16" ht="28.5" hidden="1" customHeight="1" thickBot="1" x14ac:dyDescent="0.3">
      <c r="B55" s="232"/>
      <c r="C55" s="230"/>
      <c r="D55" s="216"/>
      <c r="E55" s="217"/>
      <c r="F55" s="51" t="s">
        <v>10</v>
      </c>
      <c r="G55" s="221"/>
      <c r="H55" s="221"/>
      <c r="I55" s="52"/>
      <c r="J55" s="52"/>
      <c r="K55" s="53">
        <f t="shared" ref="K55" si="2">I55*G55</f>
        <v>0</v>
      </c>
      <c r="L55" s="54"/>
      <c r="O55" s="56"/>
      <c r="P55" s="56"/>
    </row>
    <row r="56" spans="2:16" ht="28.5" hidden="1" customHeight="1" x14ac:dyDescent="0.25">
      <c r="B56" s="222">
        <v>25</v>
      </c>
      <c r="C56" s="229" t="s">
        <v>49</v>
      </c>
      <c r="D56" s="224"/>
      <c r="E56" s="225"/>
      <c r="F56" s="226"/>
      <c r="G56" s="227"/>
      <c r="H56" s="227"/>
      <c r="I56" s="227"/>
      <c r="J56" s="227"/>
      <c r="K56" s="228"/>
      <c r="L56" s="54"/>
      <c r="O56" s="56"/>
      <c r="P56" s="56"/>
    </row>
    <row r="57" spans="2:16" ht="28.5" hidden="1" customHeight="1" thickBot="1" x14ac:dyDescent="0.3">
      <c r="B57" s="211"/>
      <c r="C57" s="230"/>
      <c r="D57" s="216"/>
      <c r="E57" s="217"/>
      <c r="F57" s="51" t="s">
        <v>10</v>
      </c>
      <c r="G57" s="221"/>
      <c r="H57" s="221"/>
      <c r="I57" s="52"/>
      <c r="J57" s="52"/>
      <c r="K57" s="53">
        <f t="shared" ref="K57" si="3">I57*G57</f>
        <v>0</v>
      </c>
      <c r="O57" s="56"/>
      <c r="P57" s="56"/>
    </row>
    <row r="58" spans="2:16" ht="99" hidden="1" customHeight="1" x14ac:dyDescent="0.25">
      <c r="B58" s="231">
        <v>26</v>
      </c>
      <c r="C58" s="229" t="s">
        <v>50</v>
      </c>
      <c r="D58" s="224"/>
      <c r="E58" s="225"/>
      <c r="F58" s="226"/>
      <c r="G58" s="227"/>
      <c r="H58" s="227"/>
      <c r="I58" s="227"/>
      <c r="J58" s="227"/>
      <c r="K58" s="228"/>
      <c r="L58" s="54"/>
      <c r="O58" s="56"/>
      <c r="P58" s="56"/>
    </row>
    <row r="59" spans="2:16" ht="28.5" hidden="1" customHeight="1" thickBot="1" x14ac:dyDescent="0.3">
      <c r="B59" s="232"/>
      <c r="C59" s="230"/>
      <c r="D59" s="216"/>
      <c r="E59" s="217"/>
      <c r="F59" s="51" t="s">
        <v>10</v>
      </c>
      <c r="G59" s="221"/>
      <c r="H59" s="221"/>
      <c r="I59" s="52"/>
      <c r="J59" s="52"/>
      <c r="K59" s="53">
        <f t="shared" ref="K59" si="4">I59*G59</f>
        <v>0</v>
      </c>
      <c r="L59" s="54"/>
      <c r="O59" s="56"/>
      <c r="P59" s="56"/>
    </row>
    <row r="60" spans="2:16" ht="55.5" hidden="1" customHeight="1" x14ac:dyDescent="0.25">
      <c r="B60" s="222">
        <v>27</v>
      </c>
      <c r="C60" s="229" t="s">
        <v>50</v>
      </c>
      <c r="D60" s="224"/>
      <c r="E60" s="225"/>
      <c r="F60" s="226"/>
      <c r="G60" s="227"/>
      <c r="H60" s="227"/>
      <c r="I60" s="227"/>
      <c r="J60" s="227"/>
      <c r="K60" s="228"/>
      <c r="L60" s="57"/>
      <c r="O60" s="56"/>
      <c r="P60" s="56"/>
    </row>
    <row r="61" spans="2:16" ht="60.75" hidden="1" customHeight="1" thickBot="1" x14ac:dyDescent="0.3">
      <c r="B61" s="211"/>
      <c r="C61" s="230"/>
      <c r="D61" s="216"/>
      <c r="E61" s="217"/>
      <c r="F61" s="51" t="s">
        <v>10</v>
      </c>
      <c r="G61" s="221"/>
      <c r="H61" s="221"/>
      <c r="I61" s="52"/>
      <c r="J61" s="52"/>
      <c r="K61" s="53">
        <f t="shared" ref="K61" si="5">I61*G61</f>
        <v>0</v>
      </c>
      <c r="L61" s="57"/>
      <c r="O61" s="56"/>
      <c r="P61" s="56"/>
    </row>
    <row r="62" spans="2:16" ht="96.75" hidden="1" customHeight="1" x14ac:dyDescent="0.25">
      <c r="B62" s="231">
        <v>28</v>
      </c>
      <c r="C62" s="229" t="s">
        <v>51</v>
      </c>
      <c r="D62" s="224"/>
      <c r="E62" s="225"/>
      <c r="F62" s="226"/>
      <c r="G62" s="227"/>
      <c r="H62" s="227"/>
      <c r="I62" s="227"/>
      <c r="J62" s="227"/>
      <c r="K62" s="228"/>
      <c r="L62" s="57"/>
      <c r="O62" s="56"/>
      <c r="P62" s="56"/>
    </row>
    <row r="63" spans="2:16" ht="60.75" hidden="1" customHeight="1" thickBot="1" x14ac:dyDescent="0.3">
      <c r="B63" s="232"/>
      <c r="C63" s="230"/>
      <c r="D63" s="216"/>
      <c r="E63" s="217"/>
      <c r="F63" s="51" t="s">
        <v>10</v>
      </c>
      <c r="G63" s="221"/>
      <c r="H63" s="221"/>
      <c r="I63" s="52"/>
      <c r="J63" s="52"/>
      <c r="K63" s="53">
        <f t="shared" ref="K63" si="6">I63*G63</f>
        <v>0</v>
      </c>
      <c r="L63" s="57"/>
      <c r="O63" s="56"/>
      <c r="P63" s="56"/>
    </row>
    <row r="64" spans="2:16" ht="60.75" hidden="1" customHeight="1" x14ac:dyDescent="0.25">
      <c r="B64" s="222">
        <v>29</v>
      </c>
      <c r="C64" s="229" t="s">
        <v>51</v>
      </c>
      <c r="D64" s="224"/>
      <c r="E64" s="225"/>
      <c r="F64" s="226"/>
      <c r="G64" s="227"/>
      <c r="H64" s="227"/>
      <c r="I64" s="227"/>
      <c r="J64" s="227"/>
      <c r="K64" s="228"/>
      <c r="L64" s="57"/>
      <c r="O64" s="56"/>
      <c r="P64" s="56"/>
    </row>
    <row r="65" spans="2:16" ht="60.75" hidden="1" customHeight="1" thickBot="1" x14ac:dyDescent="0.3">
      <c r="B65" s="211"/>
      <c r="C65" s="230"/>
      <c r="D65" s="216"/>
      <c r="E65" s="217"/>
      <c r="F65" s="51" t="s">
        <v>10</v>
      </c>
      <c r="G65" s="221"/>
      <c r="H65" s="221"/>
      <c r="I65" s="52"/>
      <c r="J65" s="52"/>
      <c r="K65" s="53">
        <f t="shared" ref="K65" si="7">I65*G65</f>
        <v>0</v>
      </c>
      <c r="L65" s="57"/>
      <c r="O65" s="56"/>
      <c r="P65" s="56"/>
    </row>
    <row r="66" spans="2:16" ht="28.5" hidden="1" customHeight="1" x14ac:dyDescent="0.25">
      <c r="B66" s="231">
        <v>28</v>
      </c>
      <c r="C66" s="246"/>
      <c r="D66" s="248"/>
      <c r="E66" s="249"/>
      <c r="F66" s="252"/>
      <c r="G66" s="253"/>
      <c r="H66" s="253"/>
      <c r="I66" s="253"/>
      <c r="J66" s="253"/>
      <c r="K66" s="254"/>
      <c r="L66" s="57"/>
      <c r="O66" s="56"/>
      <c r="P66" s="56"/>
    </row>
    <row r="67" spans="2:16" ht="28.5" hidden="1" customHeight="1" thickBot="1" x14ac:dyDescent="0.3">
      <c r="B67" s="232"/>
      <c r="C67" s="247"/>
      <c r="D67" s="250"/>
      <c r="E67" s="251"/>
      <c r="F67" s="59"/>
      <c r="G67" s="255"/>
      <c r="H67" s="255"/>
      <c r="I67" s="60"/>
      <c r="J67" s="60"/>
      <c r="K67" s="61">
        <f>I67*G67</f>
        <v>0</v>
      </c>
      <c r="L67" s="57"/>
      <c r="O67" s="56"/>
      <c r="P67" s="56"/>
    </row>
    <row r="68" spans="2:16" ht="28.5" customHeight="1" x14ac:dyDescent="0.25">
      <c r="B68" s="62"/>
      <c r="C68" s="63"/>
      <c r="D68" s="50"/>
      <c r="E68" s="50"/>
      <c r="F68" s="62"/>
      <c r="G68" s="64"/>
      <c r="H68" s="64"/>
      <c r="I68" s="65"/>
      <c r="J68" s="65"/>
      <c r="K68" s="65"/>
      <c r="L68" s="57"/>
      <c r="O68" s="56"/>
      <c r="P68" s="56"/>
    </row>
    <row r="69" spans="2:16" ht="26.45" customHeight="1" thickBot="1" x14ac:dyDescent="0.3">
      <c r="B69" s="67"/>
      <c r="C69" s="67"/>
      <c r="D69" s="67"/>
      <c r="E69" s="67"/>
      <c r="F69" s="67"/>
      <c r="G69" s="67"/>
      <c r="H69" s="67"/>
      <c r="I69" s="66"/>
      <c r="J69" s="66"/>
      <c r="K69" s="68"/>
      <c r="L69" s="56"/>
      <c r="M69" s="56"/>
      <c r="N69" s="56"/>
      <c r="O69" s="56"/>
      <c r="P69" s="56"/>
    </row>
    <row r="70" spans="2:16" s="71" customFormat="1" ht="24" customHeight="1" thickBot="1" x14ac:dyDescent="0.3">
      <c r="B70" s="233" t="s">
        <v>12</v>
      </c>
      <c r="C70" s="234"/>
      <c r="D70" s="234"/>
      <c r="E70" s="234"/>
      <c r="F70" s="256"/>
      <c r="G70" s="256"/>
      <c r="H70" s="256"/>
      <c r="I70" s="256"/>
      <c r="J70" s="256"/>
      <c r="K70" s="113">
        <f>K10+K11+K13+K15+K17+K19++K21+K23+K25+K27+K29+K31+K37+K39+K41+K43+K45+K47+K49+K51+K53+K55+K57+K59+K61+K63+K65+K33+K35</f>
        <v>39400</v>
      </c>
      <c r="L70" s="69"/>
      <c r="M70" s="70"/>
      <c r="N70" s="70"/>
      <c r="O70" s="56"/>
      <c r="P70" s="69"/>
    </row>
    <row r="71" spans="2:16" s="71" customFormat="1" ht="32.450000000000003" customHeight="1" thickBot="1" x14ac:dyDescent="0.3">
      <c r="B71" s="233" t="s">
        <v>13</v>
      </c>
      <c r="C71" s="234"/>
      <c r="D71" s="234"/>
      <c r="E71" s="234"/>
      <c r="F71" s="235"/>
      <c r="G71" s="235"/>
      <c r="H71" s="235"/>
      <c r="I71" s="235"/>
      <c r="J71" s="72"/>
      <c r="K71" s="113">
        <f>G10*J10+G11*J11</f>
        <v>7050</v>
      </c>
      <c r="L71" s="69"/>
      <c r="M71" s="70"/>
      <c r="N71" s="70"/>
      <c r="O71" s="56"/>
      <c r="P71" s="69"/>
    </row>
    <row r="72" spans="2:16" s="71" customFormat="1" ht="32.450000000000003" customHeight="1" thickBot="1" x14ac:dyDescent="0.3">
      <c r="B72" s="236" t="s">
        <v>14</v>
      </c>
      <c r="C72" s="237"/>
      <c r="D72" s="237"/>
      <c r="E72" s="238"/>
      <c r="F72" s="114" t="s">
        <v>8</v>
      </c>
      <c r="G72" s="239">
        <v>1</v>
      </c>
      <c r="H72" s="240"/>
      <c r="I72" s="115"/>
      <c r="J72" s="115">
        <v>5750</v>
      </c>
      <c r="K72" s="116">
        <f>J72*G72</f>
        <v>5750</v>
      </c>
      <c r="L72" s="69"/>
      <c r="M72" s="70"/>
      <c r="N72" s="70"/>
      <c r="O72" s="56"/>
      <c r="P72" s="69"/>
    </row>
    <row r="73" spans="2:16" s="71" customFormat="1" ht="32.450000000000003" customHeight="1" thickBot="1" x14ac:dyDescent="0.3">
      <c r="B73" s="73"/>
      <c r="C73" s="73"/>
      <c r="D73" s="73"/>
      <c r="E73" s="73"/>
      <c r="F73" s="68"/>
      <c r="G73" s="74"/>
      <c r="H73" s="74"/>
      <c r="I73" s="75"/>
      <c r="J73" s="75"/>
      <c r="K73" s="75"/>
      <c r="L73" s="69"/>
      <c r="M73" s="70"/>
      <c r="N73" s="70"/>
      <c r="O73" s="56"/>
      <c r="P73" s="69"/>
    </row>
    <row r="74" spans="2:16" s="71" customFormat="1" ht="32.450000000000003" customHeight="1" thickBot="1" x14ac:dyDescent="0.3">
      <c r="B74" s="241" t="s">
        <v>71</v>
      </c>
      <c r="C74" s="242"/>
      <c r="D74" s="242"/>
      <c r="E74" s="242"/>
      <c r="F74" s="242"/>
      <c r="G74" s="242"/>
      <c r="H74" s="243"/>
      <c r="I74" s="244"/>
      <c r="J74" s="245"/>
      <c r="K74" s="117">
        <f>K70+K71+K72</f>
        <v>52200</v>
      </c>
      <c r="L74" s="77"/>
      <c r="M74" s="70"/>
      <c r="N74" s="70"/>
      <c r="O74" s="56"/>
      <c r="P74" s="69"/>
    </row>
    <row r="75" spans="2:16" s="71" customFormat="1" ht="32.450000000000003" customHeight="1" thickBot="1" x14ac:dyDescent="0.3">
      <c r="B75" s="241"/>
      <c r="C75" s="242"/>
      <c r="D75" s="242"/>
      <c r="E75" s="242"/>
      <c r="F75" s="242"/>
      <c r="G75" s="242"/>
      <c r="H75" s="243"/>
      <c r="I75" s="263" t="s">
        <v>63</v>
      </c>
      <c r="J75" s="264"/>
      <c r="K75" s="117">
        <v>9500</v>
      </c>
      <c r="L75" s="78"/>
      <c r="M75" s="70"/>
      <c r="N75" s="70"/>
      <c r="O75" s="56"/>
      <c r="P75" s="69"/>
    </row>
    <row r="76" spans="2:16" s="71" customFormat="1" ht="49.5" customHeight="1" thickBot="1" x14ac:dyDescent="0.3">
      <c r="B76" s="241" t="s">
        <v>72</v>
      </c>
      <c r="C76" s="242"/>
      <c r="D76" s="242"/>
      <c r="E76" s="242"/>
      <c r="F76" s="242"/>
      <c r="G76" s="242"/>
      <c r="H76" s="243"/>
      <c r="I76" s="244"/>
      <c r="J76" s="245"/>
      <c r="K76" s="117">
        <f>K74-K75</f>
        <v>42700</v>
      </c>
      <c r="L76" s="77"/>
      <c r="M76" s="70"/>
      <c r="N76" s="70"/>
      <c r="O76" s="56"/>
      <c r="P76" s="69"/>
    </row>
    <row r="77" spans="2:16" s="71" customFormat="1" ht="32.450000000000003" customHeight="1" thickBot="1" x14ac:dyDescent="0.3">
      <c r="B77" s="257"/>
      <c r="C77" s="258"/>
      <c r="D77" s="258"/>
      <c r="E77" s="258"/>
      <c r="F77" s="258"/>
      <c r="G77" s="258"/>
      <c r="H77" s="259"/>
      <c r="I77" s="260" t="s">
        <v>60</v>
      </c>
      <c r="J77" s="261"/>
      <c r="K77" s="118">
        <f>K76*0.6</f>
        <v>25620</v>
      </c>
      <c r="L77" s="77"/>
      <c r="M77" s="70"/>
      <c r="N77" s="70"/>
      <c r="O77" s="56"/>
      <c r="P77" s="69"/>
    </row>
    <row r="78" spans="2:16" s="71" customFormat="1" ht="32.450000000000003" hidden="1" customHeight="1" x14ac:dyDescent="0.25">
      <c r="B78" s="257"/>
      <c r="C78" s="258"/>
      <c r="D78" s="258"/>
      <c r="E78" s="258"/>
      <c r="F78" s="258"/>
      <c r="G78" s="258"/>
      <c r="H78" s="258"/>
      <c r="I78" s="258"/>
      <c r="J78" s="258"/>
      <c r="K78" s="259"/>
      <c r="L78" s="69"/>
      <c r="M78" s="70"/>
      <c r="N78" s="70"/>
      <c r="O78" s="56"/>
      <c r="P78" s="69"/>
    </row>
    <row r="79" spans="2:16" s="71" customFormat="1" ht="32.450000000000003" hidden="1" customHeight="1" x14ac:dyDescent="0.25">
      <c r="B79" s="241" t="s">
        <v>15</v>
      </c>
      <c r="C79" s="242"/>
      <c r="D79" s="242"/>
      <c r="E79" s="242"/>
      <c r="F79" s="242"/>
      <c r="G79" s="242"/>
      <c r="H79" s="243"/>
      <c r="I79" s="244"/>
      <c r="J79" s="245"/>
      <c r="K79" s="76">
        <f>K74*1.1</f>
        <v>57420.000000000007</v>
      </c>
      <c r="L79" s="69"/>
      <c r="M79" s="70"/>
      <c r="N79" s="70"/>
      <c r="O79" s="56"/>
      <c r="P79" s="69"/>
    </row>
    <row r="80" spans="2:16" ht="28.5" hidden="1" customHeight="1" x14ac:dyDescent="0.25">
      <c r="B80" s="257"/>
      <c r="C80" s="258"/>
      <c r="D80" s="258"/>
      <c r="E80" s="258"/>
      <c r="F80" s="258"/>
      <c r="G80" s="258"/>
      <c r="H80" s="259"/>
      <c r="I80" s="260" t="s">
        <v>64</v>
      </c>
      <c r="J80" s="261"/>
      <c r="K80" s="79">
        <f>K79*0.6</f>
        <v>34452</v>
      </c>
      <c r="M80" s="70"/>
      <c r="N80" s="80"/>
      <c r="O80" s="56"/>
    </row>
    <row r="81" spans="2:15" ht="30.75" customHeight="1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8"/>
      <c r="M81" s="80"/>
      <c r="N81" s="80"/>
      <c r="O81" s="56"/>
    </row>
    <row r="82" spans="2:15" ht="6" customHeight="1" x14ac:dyDescent="0.25">
      <c r="B82" s="81"/>
      <c r="C82" s="81"/>
      <c r="D82" s="81"/>
      <c r="E82" s="81"/>
      <c r="F82" s="81"/>
      <c r="G82" s="67"/>
      <c r="H82" s="67"/>
      <c r="I82" s="82"/>
      <c r="J82" s="82"/>
      <c r="K82" s="68"/>
    </row>
    <row r="83" spans="2:15" ht="28.5" customHeight="1" x14ac:dyDescent="0.25">
      <c r="B83" s="262" t="s">
        <v>16</v>
      </c>
      <c r="C83" s="262"/>
      <c r="D83" s="262"/>
      <c r="E83" s="262"/>
      <c r="F83" s="262"/>
      <c r="G83" s="262"/>
      <c r="H83" s="262"/>
      <c r="I83" s="262"/>
      <c r="J83" s="262"/>
      <c r="K83" s="262"/>
    </row>
    <row r="84" spans="2:15" ht="19.5" hidden="1" customHeight="1" x14ac:dyDescent="0.25">
      <c r="B84" s="83"/>
      <c r="C84" s="83"/>
      <c r="D84" s="83"/>
      <c r="E84" s="83"/>
      <c r="F84" s="83"/>
      <c r="G84" s="84"/>
      <c r="H84" s="84"/>
      <c r="I84" s="85"/>
      <c r="J84" s="85"/>
      <c r="K84" s="86"/>
    </row>
    <row r="85" spans="2:15" ht="25.5" customHeight="1" x14ac:dyDescent="0.25">
      <c r="B85" s="267" t="s">
        <v>17</v>
      </c>
      <c r="C85" s="267"/>
      <c r="D85" s="267"/>
      <c r="E85" s="267"/>
      <c r="F85" s="267"/>
      <c r="G85" s="267"/>
      <c r="H85" s="267"/>
      <c r="I85" s="267"/>
      <c r="J85" s="267"/>
      <c r="K85" s="267"/>
    </row>
    <row r="86" spans="2:15" ht="15" customHeight="1" thickBot="1" x14ac:dyDescent="0.3">
      <c r="B86" s="268"/>
      <c r="C86" s="268"/>
      <c r="D86" s="268"/>
      <c r="E86" s="84"/>
      <c r="F86" s="84"/>
      <c r="G86" s="84"/>
      <c r="H86" s="87"/>
      <c r="I86" s="84"/>
      <c r="J86" s="84"/>
      <c r="K86" s="86"/>
    </row>
    <row r="87" spans="2:15" ht="15.75" thickBot="1" x14ac:dyDescent="0.3">
      <c r="B87" s="269" t="s">
        <v>18</v>
      </c>
      <c r="C87" s="270"/>
      <c r="D87" s="270"/>
      <c r="E87" s="270"/>
      <c r="F87" s="270"/>
      <c r="G87" s="270"/>
      <c r="H87" s="270"/>
      <c r="I87" s="270"/>
      <c r="J87" s="270"/>
      <c r="K87" s="271"/>
    </row>
    <row r="88" spans="2:15" ht="15.75" x14ac:dyDescent="0.25">
      <c r="B88" s="88"/>
      <c r="C88" s="88"/>
      <c r="D88" s="89" t="s">
        <v>65</v>
      </c>
      <c r="E88" s="88"/>
      <c r="F88" s="88"/>
      <c r="G88" s="88"/>
      <c r="H88" s="88"/>
      <c r="I88" s="88"/>
      <c r="J88" s="88"/>
      <c r="K88" s="68"/>
    </row>
    <row r="89" spans="2:15" s="71" customFormat="1" ht="31.5" customHeight="1" thickBot="1" x14ac:dyDescent="0.3">
      <c r="B89" s="90"/>
      <c r="C89" s="90"/>
      <c r="D89" s="272" t="s">
        <v>66</v>
      </c>
      <c r="E89" s="272"/>
      <c r="F89" s="272"/>
      <c r="G89" s="272"/>
      <c r="H89" s="272"/>
      <c r="I89" s="91" t="s">
        <v>19</v>
      </c>
      <c r="J89" s="92"/>
      <c r="K89" s="93"/>
      <c r="M89" s="94"/>
      <c r="N89" s="94"/>
    </row>
    <row r="90" spans="2:15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8"/>
    </row>
    <row r="91" spans="2:15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8"/>
    </row>
    <row r="92" spans="2:15" s="95" customFormat="1" ht="18.75" x14ac:dyDescent="0.25">
      <c r="B92" s="273" t="s">
        <v>67</v>
      </c>
      <c r="C92" s="273"/>
      <c r="D92" s="273"/>
      <c r="G92" s="96" t="s">
        <v>20</v>
      </c>
      <c r="H92" s="97"/>
      <c r="I92" s="98"/>
      <c r="J92" s="99" t="s">
        <v>68</v>
      </c>
      <c r="K92" s="100"/>
      <c r="M92" s="101"/>
      <c r="N92" s="101"/>
    </row>
    <row r="93" spans="2:15" ht="9.75" customHeight="1" x14ac:dyDescent="0.25">
      <c r="B93" s="67"/>
      <c r="C93" s="67"/>
      <c r="D93" s="67"/>
      <c r="E93" s="67"/>
      <c r="F93" s="67"/>
      <c r="G93" s="67"/>
      <c r="H93" s="102"/>
      <c r="I93" s="67"/>
      <c r="J93" s="67"/>
      <c r="K93" s="68"/>
    </row>
    <row r="94" spans="2:15" ht="15.75" hidden="1" thickBot="1" x14ac:dyDescent="0.3">
      <c r="B94" s="103"/>
      <c r="C94" s="103"/>
      <c r="D94" s="103"/>
      <c r="E94" s="103"/>
      <c r="F94" s="103"/>
      <c r="G94" s="103"/>
      <c r="H94" s="103"/>
      <c r="I94" s="103"/>
      <c r="J94" s="103"/>
      <c r="K94" s="103"/>
    </row>
    <row r="95" spans="2:15" ht="15.75" hidden="1" thickTop="1" x14ac:dyDescent="0.25">
      <c r="B95" s="67"/>
      <c r="C95" s="67"/>
      <c r="D95" s="67"/>
      <c r="E95" s="274"/>
      <c r="F95" s="274"/>
      <c r="G95" s="274"/>
      <c r="H95" s="274"/>
      <c r="I95" s="67"/>
      <c r="J95" s="67"/>
      <c r="K95" s="68"/>
    </row>
    <row r="96" spans="2:15" ht="15.75" hidden="1" customHeight="1" x14ac:dyDescent="0.25">
      <c r="B96" s="265" t="s">
        <v>21</v>
      </c>
      <c r="C96" s="265"/>
      <c r="D96" s="265"/>
      <c r="E96" s="265"/>
      <c r="F96" s="265"/>
      <c r="G96" s="265"/>
      <c r="H96" s="265"/>
      <c r="I96" s="67"/>
      <c r="J96" s="67"/>
      <c r="K96" s="68"/>
    </row>
    <row r="97" spans="2:11" hidden="1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8"/>
    </row>
    <row r="98" spans="2:11" ht="15" hidden="1" customHeight="1" x14ac:dyDescent="0.25">
      <c r="B98" s="265" t="s">
        <v>22</v>
      </c>
      <c r="C98" s="265"/>
      <c r="D98" s="265"/>
      <c r="G98" s="104" t="s">
        <v>23</v>
      </c>
      <c r="H98" s="105" t="s">
        <v>24</v>
      </c>
      <c r="I98" s="106"/>
      <c r="J98" s="67"/>
      <c r="K98" s="68"/>
    </row>
    <row r="99" spans="2:11" hidden="1" x14ac:dyDescent="0.25">
      <c r="B99" s="67"/>
      <c r="C99" s="67"/>
      <c r="D99" s="67"/>
      <c r="E99" s="67"/>
      <c r="F99" s="67"/>
      <c r="G99" s="67"/>
      <c r="H99" s="102" t="s">
        <v>25</v>
      </c>
      <c r="I99" s="67"/>
      <c r="J99" s="67"/>
      <c r="K99" s="68"/>
    </row>
    <row r="100" spans="2:11" hidden="1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8"/>
    </row>
    <row r="101" spans="2:11" ht="15" hidden="1" customHeight="1" x14ac:dyDescent="0.25">
      <c r="B101" s="266" t="s">
        <v>26</v>
      </c>
      <c r="C101" s="266"/>
      <c r="D101" s="266"/>
      <c r="E101" s="266"/>
      <c r="F101" s="266"/>
      <c r="G101" s="266"/>
      <c r="H101" s="106"/>
      <c r="I101" s="106"/>
      <c r="J101" s="106"/>
      <c r="K101" s="107"/>
    </row>
    <row r="102" spans="2:11" hidden="1" x14ac:dyDescent="0.25">
      <c r="B102" s="108"/>
      <c r="C102" s="108"/>
      <c r="D102" s="108"/>
      <c r="E102" s="108"/>
      <c r="F102" s="108"/>
      <c r="G102" s="108"/>
      <c r="H102" s="108"/>
      <c r="I102" s="108"/>
      <c r="J102" s="108"/>
      <c r="K102" s="109"/>
    </row>
    <row r="103" spans="2:11" hidden="1" x14ac:dyDescent="0.25">
      <c r="B103" s="108"/>
      <c r="C103" s="108"/>
      <c r="D103" s="108"/>
      <c r="E103" s="108"/>
      <c r="F103" s="108"/>
      <c r="G103" s="108"/>
      <c r="H103" s="108"/>
      <c r="I103" s="108"/>
      <c r="J103" s="108"/>
      <c r="K103" s="109"/>
    </row>
    <row r="104" spans="2:11" hidden="1" x14ac:dyDescent="0.25">
      <c r="B104" s="106"/>
      <c r="C104" s="106"/>
      <c r="D104" s="106"/>
      <c r="E104" s="106"/>
      <c r="F104" s="106"/>
      <c r="G104" s="106"/>
      <c r="H104" s="106"/>
      <c r="I104" s="106"/>
      <c r="J104" s="106"/>
      <c r="K104" s="107"/>
    </row>
    <row r="105" spans="2:11" hidden="1" x14ac:dyDescent="0.25">
      <c r="B105" s="67"/>
      <c r="C105" s="67"/>
      <c r="D105" s="67"/>
      <c r="E105" s="67"/>
      <c r="F105" s="67"/>
      <c r="G105" s="67"/>
      <c r="H105" s="67"/>
      <c r="I105" s="67"/>
      <c r="J105" s="67"/>
      <c r="K105" s="68"/>
    </row>
    <row r="106" spans="2:11" x14ac:dyDescent="0.25">
      <c r="B106" s="67"/>
      <c r="C106" s="67"/>
      <c r="D106" s="67"/>
      <c r="E106" s="67"/>
      <c r="F106" s="67"/>
      <c r="G106" s="67"/>
      <c r="H106" s="67"/>
      <c r="I106" s="67"/>
      <c r="J106" s="67"/>
      <c r="K106" s="68"/>
    </row>
  </sheetData>
  <mergeCells count="177">
    <mergeCell ref="B96:H96"/>
    <mergeCell ref="B98:D98"/>
    <mergeCell ref="B101:G101"/>
    <mergeCell ref="B85:K85"/>
    <mergeCell ref="B86:D86"/>
    <mergeCell ref="B87:K87"/>
    <mergeCell ref="D89:H89"/>
    <mergeCell ref="B92:D92"/>
    <mergeCell ref="E95:H95"/>
    <mergeCell ref="B78:K78"/>
    <mergeCell ref="B79:H79"/>
    <mergeCell ref="I79:J79"/>
    <mergeCell ref="B80:H80"/>
    <mergeCell ref="I80:J80"/>
    <mergeCell ref="B83:K83"/>
    <mergeCell ref="B75:H75"/>
    <mergeCell ref="I75:J75"/>
    <mergeCell ref="B76:H76"/>
    <mergeCell ref="I76:J76"/>
    <mergeCell ref="B77:H77"/>
    <mergeCell ref="I77:J77"/>
    <mergeCell ref="B71:E71"/>
    <mergeCell ref="F71:I71"/>
    <mergeCell ref="B72:E72"/>
    <mergeCell ref="G72:H72"/>
    <mergeCell ref="B74:H74"/>
    <mergeCell ref="I74:J74"/>
    <mergeCell ref="B66:B67"/>
    <mergeCell ref="C66:C67"/>
    <mergeCell ref="D66:E67"/>
    <mergeCell ref="F66:K66"/>
    <mergeCell ref="G67:H67"/>
    <mergeCell ref="B70:E70"/>
    <mergeCell ref="F70:J70"/>
    <mergeCell ref="B62:B63"/>
    <mergeCell ref="C62:C63"/>
    <mergeCell ref="D62:E63"/>
    <mergeCell ref="F62:K62"/>
    <mergeCell ref="G63:H63"/>
    <mergeCell ref="B64:B65"/>
    <mergeCell ref="C64:C65"/>
    <mergeCell ref="D64:E65"/>
    <mergeCell ref="F64:K64"/>
    <mergeCell ref="G65:H65"/>
    <mergeCell ref="B58:B59"/>
    <mergeCell ref="C58:C59"/>
    <mergeCell ref="D58:E59"/>
    <mergeCell ref="F58:K58"/>
    <mergeCell ref="G59:H59"/>
    <mergeCell ref="B60:B61"/>
    <mergeCell ref="C60:C61"/>
    <mergeCell ref="D60:E61"/>
    <mergeCell ref="F60:K60"/>
    <mergeCell ref="G61:H61"/>
    <mergeCell ref="B54:B55"/>
    <mergeCell ref="C54:C55"/>
    <mergeCell ref="D54:E55"/>
    <mergeCell ref="F54:K54"/>
    <mergeCell ref="G55:H55"/>
    <mergeCell ref="B56:B57"/>
    <mergeCell ref="C56:C57"/>
    <mergeCell ref="D56:E57"/>
    <mergeCell ref="F56:K56"/>
    <mergeCell ref="G57:H57"/>
    <mergeCell ref="B50:B51"/>
    <mergeCell ref="C50:C51"/>
    <mergeCell ref="D50:E51"/>
    <mergeCell ref="F50:K50"/>
    <mergeCell ref="G51:H51"/>
    <mergeCell ref="B52:B53"/>
    <mergeCell ref="C52:C53"/>
    <mergeCell ref="D52:E53"/>
    <mergeCell ref="F52:K52"/>
    <mergeCell ref="G53:H53"/>
    <mergeCell ref="B46:B47"/>
    <mergeCell ref="C46:C47"/>
    <mergeCell ref="D46:E47"/>
    <mergeCell ref="F46:K46"/>
    <mergeCell ref="G47:H47"/>
    <mergeCell ref="B48:B49"/>
    <mergeCell ref="C48:C49"/>
    <mergeCell ref="D48:E49"/>
    <mergeCell ref="F48:K48"/>
    <mergeCell ref="G49:H49"/>
    <mergeCell ref="B42:B43"/>
    <mergeCell ref="C42:C43"/>
    <mergeCell ref="D42:E43"/>
    <mergeCell ref="F42:K42"/>
    <mergeCell ref="G43:H43"/>
    <mergeCell ref="B44:B45"/>
    <mergeCell ref="C44:C45"/>
    <mergeCell ref="D44:E45"/>
    <mergeCell ref="F44:K44"/>
    <mergeCell ref="G45:H45"/>
    <mergeCell ref="B38:B39"/>
    <mergeCell ref="C38:C39"/>
    <mergeCell ref="D38:E39"/>
    <mergeCell ref="F38:K38"/>
    <mergeCell ref="G39:H39"/>
    <mergeCell ref="B40:B41"/>
    <mergeCell ref="C40:C41"/>
    <mergeCell ref="D40:E41"/>
    <mergeCell ref="F40:K40"/>
    <mergeCell ref="G41:H41"/>
    <mergeCell ref="B34:B35"/>
    <mergeCell ref="C34:C35"/>
    <mergeCell ref="D34:E35"/>
    <mergeCell ref="F34:K34"/>
    <mergeCell ref="G35:H35"/>
    <mergeCell ref="B36:B37"/>
    <mergeCell ref="C36:C37"/>
    <mergeCell ref="D36:E37"/>
    <mergeCell ref="F36:K36"/>
    <mergeCell ref="G37:H37"/>
    <mergeCell ref="B30:B31"/>
    <mergeCell ref="C30:C31"/>
    <mergeCell ref="D30:E31"/>
    <mergeCell ref="F30:K30"/>
    <mergeCell ref="G31:H31"/>
    <mergeCell ref="B32:B33"/>
    <mergeCell ref="C32:C33"/>
    <mergeCell ref="D32:E33"/>
    <mergeCell ref="F32:K32"/>
    <mergeCell ref="G33:H33"/>
    <mergeCell ref="B26:B27"/>
    <mergeCell ref="C26:C27"/>
    <mergeCell ref="D26:E27"/>
    <mergeCell ref="F26:K26"/>
    <mergeCell ref="G27:H27"/>
    <mergeCell ref="B28:B29"/>
    <mergeCell ref="C28:C29"/>
    <mergeCell ref="D28:E29"/>
    <mergeCell ref="F28:K28"/>
    <mergeCell ref="G29:H29"/>
    <mergeCell ref="B22:B23"/>
    <mergeCell ref="C22:C23"/>
    <mergeCell ref="D22:E23"/>
    <mergeCell ref="F22:K22"/>
    <mergeCell ref="G23:H23"/>
    <mergeCell ref="B24:B25"/>
    <mergeCell ref="C24:C25"/>
    <mergeCell ref="D24:E25"/>
    <mergeCell ref="F24:K24"/>
    <mergeCell ref="G25:H25"/>
    <mergeCell ref="B18:B19"/>
    <mergeCell ref="C18:C19"/>
    <mergeCell ref="D18:E19"/>
    <mergeCell ref="F18:K18"/>
    <mergeCell ref="G19:H19"/>
    <mergeCell ref="B20:B21"/>
    <mergeCell ref="C20:C21"/>
    <mergeCell ref="D20:E21"/>
    <mergeCell ref="F20:K20"/>
    <mergeCell ref="G21:H21"/>
    <mergeCell ref="B14:B15"/>
    <mergeCell ref="C14:C15"/>
    <mergeCell ref="D14:E15"/>
    <mergeCell ref="F14:K14"/>
    <mergeCell ref="G15:H15"/>
    <mergeCell ref="B16:B17"/>
    <mergeCell ref="C16:C17"/>
    <mergeCell ref="D16:E17"/>
    <mergeCell ref="F16:K16"/>
    <mergeCell ref="G17:H17"/>
    <mergeCell ref="B2:K2"/>
    <mergeCell ref="B3:K3"/>
    <mergeCell ref="B4:K4"/>
    <mergeCell ref="J6:K6"/>
    <mergeCell ref="B8:K8"/>
    <mergeCell ref="G9:H9"/>
    <mergeCell ref="G10:H10"/>
    <mergeCell ref="G11:H11"/>
    <mergeCell ref="B12:B13"/>
    <mergeCell ref="C12:C13"/>
    <mergeCell ref="D12:E13"/>
    <mergeCell ref="F12:K12"/>
    <mergeCell ref="G13:H13"/>
  </mergeCells>
  <printOptions horizontalCentered="1"/>
  <pageMargins left="0.31496062992125984" right="0.31496062992125984" top="0.55118110236220474" bottom="0.15748031496062992" header="0.31496062992125984" footer="0.31496062992125984"/>
  <pageSetup paperSize="9" scale="65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25" workbookViewId="0">
      <selection activeCell="B34" sqref="B34"/>
    </sheetView>
  </sheetViews>
  <sheetFormatPr defaultRowHeight="15" x14ac:dyDescent="0.25"/>
  <cols>
    <col min="1" max="1" width="6.140625" style="4" customWidth="1"/>
    <col min="2" max="2" width="5.85546875" style="4" customWidth="1"/>
    <col min="3" max="3" width="4.42578125" style="4" hidden="1" customWidth="1"/>
    <col min="4" max="4" width="34.5703125" style="4" customWidth="1"/>
    <col min="5" max="5" width="6.28515625" style="4" customWidth="1"/>
    <col min="6" max="6" width="23.5703125" style="4" customWidth="1"/>
    <col min="7" max="7" width="12.85546875" style="4" customWidth="1"/>
    <col min="8" max="8" width="8" style="4" customWidth="1"/>
    <col min="9" max="9" width="12.7109375" style="4" customWidth="1"/>
    <col min="10" max="10" width="14.28515625" style="4" customWidth="1"/>
    <col min="11" max="11" width="19.140625" style="4" customWidth="1"/>
    <col min="12" max="12" width="21.28515625" style="3" customWidth="1"/>
    <col min="13" max="13" width="14.5703125" style="3" bestFit="1" customWidth="1"/>
    <col min="14" max="255" width="9.140625" style="4"/>
    <col min="256" max="256" width="2" style="4" customWidth="1"/>
    <col min="257" max="257" width="5.28515625" style="4" customWidth="1"/>
    <col min="258" max="258" width="9.7109375" style="4" customWidth="1"/>
    <col min="259" max="259" width="47.85546875" style="4" customWidth="1"/>
    <col min="260" max="260" width="7.42578125" style="4" customWidth="1"/>
    <col min="261" max="261" width="13.140625" style="4" customWidth="1"/>
    <col min="262" max="262" width="3.85546875" style="4" customWidth="1"/>
    <col min="263" max="263" width="10.140625" style="4" customWidth="1"/>
    <col min="264" max="264" width="14.28515625" style="4" customWidth="1"/>
    <col min="265" max="265" width="19.140625" style="4" customWidth="1"/>
    <col min="266" max="266" width="21.28515625" style="4" customWidth="1"/>
    <col min="267" max="267" width="21.7109375" style="4" customWidth="1"/>
    <col min="268" max="268" width="11.28515625" style="4" bestFit="1" customWidth="1"/>
    <col min="269" max="269" width="14.5703125" style="4" bestFit="1" customWidth="1"/>
    <col min="270" max="511" width="9.140625" style="4"/>
    <col min="512" max="512" width="2" style="4" customWidth="1"/>
    <col min="513" max="513" width="5.28515625" style="4" customWidth="1"/>
    <col min="514" max="514" width="9.7109375" style="4" customWidth="1"/>
    <col min="515" max="515" width="47.85546875" style="4" customWidth="1"/>
    <col min="516" max="516" width="7.42578125" style="4" customWidth="1"/>
    <col min="517" max="517" width="13.140625" style="4" customWidth="1"/>
    <col min="518" max="518" width="3.85546875" style="4" customWidth="1"/>
    <col min="519" max="519" width="10.140625" style="4" customWidth="1"/>
    <col min="520" max="520" width="14.28515625" style="4" customWidth="1"/>
    <col min="521" max="521" width="19.140625" style="4" customWidth="1"/>
    <col min="522" max="522" width="21.28515625" style="4" customWidth="1"/>
    <col min="523" max="523" width="21.7109375" style="4" customWidth="1"/>
    <col min="524" max="524" width="11.28515625" style="4" bestFit="1" customWidth="1"/>
    <col min="525" max="525" width="14.5703125" style="4" bestFit="1" customWidth="1"/>
    <col min="526" max="767" width="9.140625" style="4"/>
    <col min="768" max="768" width="2" style="4" customWidth="1"/>
    <col min="769" max="769" width="5.28515625" style="4" customWidth="1"/>
    <col min="770" max="770" width="9.7109375" style="4" customWidth="1"/>
    <col min="771" max="771" width="47.85546875" style="4" customWidth="1"/>
    <col min="772" max="772" width="7.42578125" style="4" customWidth="1"/>
    <col min="773" max="773" width="13.140625" style="4" customWidth="1"/>
    <col min="774" max="774" width="3.85546875" style="4" customWidth="1"/>
    <col min="775" max="775" width="10.140625" style="4" customWidth="1"/>
    <col min="776" max="776" width="14.28515625" style="4" customWidth="1"/>
    <col min="777" max="777" width="19.140625" style="4" customWidth="1"/>
    <col min="778" max="778" width="21.28515625" style="4" customWidth="1"/>
    <col min="779" max="779" width="21.7109375" style="4" customWidth="1"/>
    <col min="780" max="780" width="11.28515625" style="4" bestFit="1" customWidth="1"/>
    <col min="781" max="781" width="14.5703125" style="4" bestFit="1" customWidth="1"/>
    <col min="782" max="1023" width="9.140625" style="4"/>
    <col min="1024" max="1024" width="2" style="4" customWidth="1"/>
    <col min="1025" max="1025" width="5.28515625" style="4" customWidth="1"/>
    <col min="1026" max="1026" width="9.7109375" style="4" customWidth="1"/>
    <col min="1027" max="1027" width="47.85546875" style="4" customWidth="1"/>
    <col min="1028" max="1028" width="7.42578125" style="4" customWidth="1"/>
    <col min="1029" max="1029" width="13.140625" style="4" customWidth="1"/>
    <col min="1030" max="1030" width="3.85546875" style="4" customWidth="1"/>
    <col min="1031" max="1031" width="10.140625" style="4" customWidth="1"/>
    <col min="1032" max="1032" width="14.28515625" style="4" customWidth="1"/>
    <col min="1033" max="1033" width="19.140625" style="4" customWidth="1"/>
    <col min="1034" max="1034" width="21.28515625" style="4" customWidth="1"/>
    <col min="1035" max="1035" width="21.7109375" style="4" customWidth="1"/>
    <col min="1036" max="1036" width="11.28515625" style="4" bestFit="1" customWidth="1"/>
    <col min="1037" max="1037" width="14.5703125" style="4" bestFit="1" customWidth="1"/>
    <col min="1038" max="1279" width="9.140625" style="4"/>
    <col min="1280" max="1280" width="2" style="4" customWidth="1"/>
    <col min="1281" max="1281" width="5.28515625" style="4" customWidth="1"/>
    <col min="1282" max="1282" width="9.7109375" style="4" customWidth="1"/>
    <col min="1283" max="1283" width="47.85546875" style="4" customWidth="1"/>
    <col min="1284" max="1284" width="7.42578125" style="4" customWidth="1"/>
    <col min="1285" max="1285" width="13.140625" style="4" customWidth="1"/>
    <col min="1286" max="1286" width="3.85546875" style="4" customWidth="1"/>
    <col min="1287" max="1287" width="10.140625" style="4" customWidth="1"/>
    <col min="1288" max="1288" width="14.28515625" style="4" customWidth="1"/>
    <col min="1289" max="1289" width="19.140625" style="4" customWidth="1"/>
    <col min="1290" max="1290" width="21.28515625" style="4" customWidth="1"/>
    <col min="1291" max="1291" width="21.7109375" style="4" customWidth="1"/>
    <col min="1292" max="1292" width="11.28515625" style="4" bestFit="1" customWidth="1"/>
    <col min="1293" max="1293" width="14.5703125" style="4" bestFit="1" customWidth="1"/>
    <col min="1294" max="1535" width="9.140625" style="4"/>
    <col min="1536" max="1536" width="2" style="4" customWidth="1"/>
    <col min="1537" max="1537" width="5.28515625" style="4" customWidth="1"/>
    <col min="1538" max="1538" width="9.7109375" style="4" customWidth="1"/>
    <col min="1539" max="1539" width="47.85546875" style="4" customWidth="1"/>
    <col min="1540" max="1540" width="7.42578125" style="4" customWidth="1"/>
    <col min="1541" max="1541" width="13.140625" style="4" customWidth="1"/>
    <col min="1542" max="1542" width="3.85546875" style="4" customWidth="1"/>
    <col min="1543" max="1543" width="10.140625" style="4" customWidth="1"/>
    <col min="1544" max="1544" width="14.28515625" style="4" customWidth="1"/>
    <col min="1545" max="1545" width="19.140625" style="4" customWidth="1"/>
    <col min="1546" max="1546" width="21.28515625" style="4" customWidth="1"/>
    <col min="1547" max="1547" width="21.7109375" style="4" customWidth="1"/>
    <col min="1548" max="1548" width="11.28515625" style="4" bestFit="1" customWidth="1"/>
    <col min="1549" max="1549" width="14.5703125" style="4" bestFit="1" customWidth="1"/>
    <col min="1550" max="1791" width="9.140625" style="4"/>
    <col min="1792" max="1792" width="2" style="4" customWidth="1"/>
    <col min="1793" max="1793" width="5.28515625" style="4" customWidth="1"/>
    <col min="1794" max="1794" width="9.7109375" style="4" customWidth="1"/>
    <col min="1795" max="1795" width="47.85546875" style="4" customWidth="1"/>
    <col min="1796" max="1796" width="7.42578125" style="4" customWidth="1"/>
    <col min="1797" max="1797" width="13.140625" style="4" customWidth="1"/>
    <col min="1798" max="1798" width="3.85546875" style="4" customWidth="1"/>
    <col min="1799" max="1799" width="10.140625" style="4" customWidth="1"/>
    <col min="1800" max="1800" width="14.28515625" style="4" customWidth="1"/>
    <col min="1801" max="1801" width="19.140625" style="4" customWidth="1"/>
    <col min="1802" max="1802" width="21.28515625" style="4" customWidth="1"/>
    <col min="1803" max="1803" width="21.7109375" style="4" customWidth="1"/>
    <col min="1804" max="1804" width="11.28515625" style="4" bestFit="1" customWidth="1"/>
    <col min="1805" max="1805" width="14.5703125" style="4" bestFit="1" customWidth="1"/>
    <col min="1806" max="2047" width="9.140625" style="4"/>
    <col min="2048" max="2048" width="2" style="4" customWidth="1"/>
    <col min="2049" max="2049" width="5.28515625" style="4" customWidth="1"/>
    <col min="2050" max="2050" width="9.7109375" style="4" customWidth="1"/>
    <col min="2051" max="2051" width="47.85546875" style="4" customWidth="1"/>
    <col min="2052" max="2052" width="7.42578125" style="4" customWidth="1"/>
    <col min="2053" max="2053" width="13.140625" style="4" customWidth="1"/>
    <col min="2054" max="2054" width="3.85546875" style="4" customWidth="1"/>
    <col min="2055" max="2055" width="10.140625" style="4" customWidth="1"/>
    <col min="2056" max="2056" width="14.28515625" style="4" customWidth="1"/>
    <col min="2057" max="2057" width="19.140625" style="4" customWidth="1"/>
    <col min="2058" max="2058" width="21.28515625" style="4" customWidth="1"/>
    <col min="2059" max="2059" width="21.7109375" style="4" customWidth="1"/>
    <col min="2060" max="2060" width="11.28515625" style="4" bestFit="1" customWidth="1"/>
    <col min="2061" max="2061" width="14.5703125" style="4" bestFit="1" customWidth="1"/>
    <col min="2062" max="2303" width="9.140625" style="4"/>
    <col min="2304" max="2304" width="2" style="4" customWidth="1"/>
    <col min="2305" max="2305" width="5.28515625" style="4" customWidth="1"/>
    <col min="2306" max="2306" width="9.7109375" style="4" customWidth="1"/>
    <col min="2307" max="2307" width="47.85546875" style="4" customWidth="1"/>
    <col min="2308" max="2308" width="7.42578125" style="4" customWidth="1"/>
    <col min="2309" max="2309" width="13.140625" style="4" customWidth="1"/>
    <col min="2310" max="2310" width="3.85546875" style="4" customWidth="1"/>
    <col min="2311" max="2311" width="10.140625" style="4" customWidth="1"/>
    <col min="2312" max="2312" width="14.28515625" style="4" customWidth="1"/>
    <col min="2313" max="2313" width="19.140625" style="4" customWidth="1"/>
    <col min="2314" max="2314" width="21.28515625" style="4" customWidth="1"/>
    <col min="2315" max="2315" width="21.7109375" style="4" customWidth="1"/>
    <col min="2316" max="2316" width="11.28515625" style="4" bestFit="1" customWidth="1"/>
    <col min="2317" max="2317" width="14.5703125" style="4" bestFit="1" customWidth="1"/>
    <col min="2318" max="2559" width="9.140625" style="4"/>
    <col min="2560" max="2560" width="2" style="4" customWidth="1"/>
    <col min="2561" max="2561" width="5.28515625" style="4" customWidth="1"/>
    <col min="2562" max="2562" width="9.7109375" style="4" customWidth="1"/>
    <col min="2563" max="2563" width="47.85546875" style="4" customWidth="1"/>
    <col min="2564" max="2564" width="7.42578125" style="4" customWidth="1"/>
    <col min="2565" max="2565" width="13.140625" style="4" customWidth="1"/>
    <col min="2566" max="2566" width="3.85546875" style="4" customWidth="1"/>
    <col min="2567" max="2567" width="10.140625" style="4" customWidth="1"/>
    <col min="2568" max="2568" width="14.28515625" style="4" customWidth="1"/>
    <col min="2569" max="2569" width="19.140625" style="4" customWidth="1"/>
    <col min="2570" max="2570" width="21.28515625" style="4" customWidth="1"/>
    <col min="2571" max="2571" width="21.7109375" style="4" customWidth="1"/>
    <col min="2572" max="2572" width="11.28515625" style="4" bestFit="1" customWidth="1"/>
    <col min="2573" max="2573" width="14.5703125" style="4" bestFit="1" customWidth="1"/>
    <col min="2574" max="2815" width="9.140625" style="4"/>
    <col min="2816" max="2816" width="2" style="4" customWidth="1"/>
    <col min="2817" max="2817" width="5.28515625" style="4" customWidth="1"/>
    <col min="2818" max="2818" width="9.7109375" style="4" customWidth="1"/>
    <col min="2819" max="2819" width="47.85546875" style="4" customWidth="1"/>
    <col min="2820" max="2820" width="7.42578125" style="4" customWidth="1"/>
    <col min="2821" max="2821" width="13.140625" style="4" customWidth="1"/>
    <col min="2822" max="2822" width="3.85546875" style="4" customWidth="1"/>
    <col min="2823" max="2823" width="10.140625" style="4" customWidth="1"/>
    <col min="2824" max="2824" width="14.28515625" style="4" customWidth="1"/>
    <col min="2825" max="2825" width="19.140625" style="4" customWidth="1"/>
    <col min="2826" max="2826" width="21.28515625" style="4" customWidth="1"/>
    <col min="2827" max="2827" width="21.7109375" style="4" customWidth="1"/>
    <col min="2828" max="2828" width="11.28515625" style="4" bestFit="1" customWidth="1"/>
    <col min="2829" max="2829" width="14.5703125" style="4" bestFit="1" customWidth="1"/>
    <col min="2830" max="3071" width="9.140625" style="4"/>
    <col min="3072" max="3072" width="2" style="4" customWidth="1"/>
    <col min="3073" max="3073" width="5.28515625" style="4" customWidth="1"/>
    <col min="3074" max="3074" width="9.7109375" style="4" customWidth="1"/>
    <col min="3075" max="3075" width="47.85546875" style="4" customWidth="1"/>
    <col min="3076" max="3076" width="7.42578125" style="4" customWidth="1"/>
    <col min="3077" max="3077" width="13.140625" style="4" customWidth="1"/>
    <col min="3078" max="3078" width="3.85546875" style="4" customWidth="1"/>
    <col min="3079" max="3079" width="10.140625" style="4" customWidth="1"/>
    <col min="3080" max="3080" width="14.28515625" style="4" customWidth="1"/>
    <col min="3081" max="3081" width="19.140625" style="4" customWidth="1"/>
    <col min="3082" max="3082" width="21.28515625" style="4" customWidth="1"/>
    <col min="3083" max="3083" width="21.7109375" style="4" customWidth="1"/>
    <col min="3084" max="3084" width="11.28515625" style="4" bestFit="1" customWidth="1"/>
    <col min="3085" max="3085" width="14.5703125" style="4" bestFit="1" customWidth="1"/>
    <col min="3086" max="3327" width="9.140625" style="4"/>
    <col min="3328" max="3328" width="2" style="4" customWidth="1"/>
    <col min="3329" max="3329" width="5.28515625" style="4" customWidth="1"/>
    <col min="3330" max="3330" width="9.7109375" style="4" customWidth="1"/>
    <col min="3331" max="3331" width="47.85546875" style="4" customWidth="1"/>
    <col min="3332" max="3332" width="7.42578125" style="4" customWidth="1"/>
    <col min="3333" max="3333" width="13.140625" style="4" customWidth="1"/>
    <col min="3334" max="3334" width="3.85546875" style="4" customWidth="1"/>
    <col min="3335" max="3335" width="10.140625" style="4" customWidth="1"/>
    <col min="3336" max="3336" width="14.28515625" style="4" customWidth="1"/>
    <col min="3337" max="3337" width="19.140625" style="4" customWidth="1"/>
    <col min="3338" max="3338" width="21.28515625" style="4" customWidth="1"/>
    <col min="3339" max="3339" width="21.7109375" style="4" customWidth="1"/>
    <col min="3340" max="3340" width="11.28515625" style="4" bestFit="1" customWidth="1"/>
    <col min="3341" max="3341" width="14.5703125" style="4" bestFit="1" customWidth="1"/>
    <col min="3342" max="3583" width="9.140625" style="4"/>
    <col min="3584" max="3584" width="2" style="4" customWidth="1"/>
    <col min="3585" max="3585" width="5.28515625" style="4" customWidth="1"/>
    <col min="3586" max="3586" width="9.7109375" style="4" customWidth="1"/>
    <col min="3587" max="3587" width="47.85546875" style="4" customWidth="1"/>
    <col min="3588" max="3588" width="7.42578125" style="4" customWidth="1"/>
    <col min="3589" max="3589" width="13.140625" style="4" customWidth="1"/>
    <col min="3590" max="3590" width="3.85546875" style="4" customWidth="1"/>
    <col min="3591" max="3591" width="10.140625" style="4" customWidth="1"/>
    <col min="3592" max="3592" width="14.28515625" style="4" customWidth="1"/>
    <col min="3593" max="3593" width="19.140625" style="4" customWidth="1"/>
    <col min="3594" max="3594" width="21.28515625" style="4" customWidth="1"/>
    <col min="3595" max="3595" width="21.7109375" style="4" customWidth="1"/>
    <col min="3596" max="3596" width="11.28515625" style="4" bestFit="1" customWidth="1"/>
    <col min="3597" max="3597" width="14.5703125" style="4" bestFit="1" customWidth="1"/>
    <col min="3598" max="3839" width="9.140625" style="4"/>
    <col min="3840" max="3840" width="2" style="4" customWidth="1"/>
    <col min="3841" max="3841" width="5.28515625" style="4" customWidth="1"/>
    <col min="3842" max="3842" width="9.7109375" style="4" customWidth="1"/>
    <col min="3843" max="3843" width="47.85546875" style="4" customWidth="1"/>
    <col min="3844" max="3844" width="7.42578125" style="4" customWidth="1"/>
    <col min="3845" max="3845" width="13.140625" style="4" customWidth="1"/>
    <col min="3846" max="3846" width="3.85546875" style="4" customWidth="1"/>
    <col min="3847" max="3847" width="10.140625" style="4" customWidth="1"/>
    <col min="3848" max="3848" width="14.28515625" style="4" customWidth="1"/>
    <col min="3849" max="3849" width="19.140625" style="4" customWidth="1"/>
    <col min="3850" max="3850" width="21.28515625" style="4" customWidth="1"/>
    <col min="3851" max="3851" width="21.7109375" style="4" customWidth="1"/>
    <col min="3852" max="3852" width="11.28515625" style="4" bestFit="1" customWidth="1"/>
    <col min="3853" max="3853" width="14.5703125" style="4" bestFit="1" customWidth="1"/>
    <col min="3854" max="4095" width="9.140625" style="4"/>
    <col min="4096" max="4096" width="2" style="4" customWidth="1"/>
    <col min="4097" max="4097" width="5.28515625" style="4" customWidth="1"/>
    <col min="4098" max="4098" width="9.7109375" style="4" customWidth="1"/>
    <col min="4099" max="4099" width="47.85546875" style="4" customWidth="1"/>
    <col min="4100" max="4100" width="7.42578125" style="4" customWidth="1"/>
    <col min="4101" max="4101" width="13.140625" style="4" customWidth="1"/>
    <col min="4102" max="4102" width="3.85546875" style="4" customWidth="1"/>
    <col min="4103" max="4103" width="10.140625" style="4" customWidth="1"/>
    <col min="4104" max="4104" width="14.28515625" style="4" customWidth="1"/>
    <col min="4105" max="4105" width="19.140625" style="4" customWidth="1"/>
    <col min="4106" max="4106" width="21.28515625" style="4" customWidth="1"/>
    <col min="4107" max="4107" width="21.7109375" style="4" customWidth="1"/>
    <col min="4108" max="4108" width="11.28515625" style="4" bestFit="1" customWidth="1"/>
    <col min="4109" max="4109" width="14.5703125" style="4" bestFit="1" customWidth="1"/>
    <col min="4110" max="4351" width="9.140625" style="4"/>
    <col min="4352" max="4352" width="2" style="4" customWidth="1"/>
    <col min="4353" max="4353" width="5.28515625" style="4" customWidth="1"/>
    <col min="4354" max="4354" width="9.7109375" style="4" customWidth="1"/>
    <col min="4355" max="4355" width="47.85546875" style="4" customWidth="1"/>
    <col min="4356" max="4356" width="7.42578125" style="4" customWidth="1"/>
    <col min="4357" max="4357" width="13.140625" style="4" customWidth="1"/>
    <col min="4358" max="4358" width="3.85546875" style="4" customWidth="1"/>
    <col min="4359" max="4359" width="10.140625" style="4" customWidth="1"/>
    <col min="4360" max="4360" width="14.28515625" style="4" customWidth="1"/>
    <col min="4361" max="4361" width="19.140625" style="4" customWidth="1"/>
    <col min="4362" max="4362" width="21.28515625" style="4" customWidth="1"/>
    <col min="4363" max="4363" width="21.7109375" style="4" customWidth="1"/>
    <col min="4364" max="4364" width="11.28515625" style="4" bestFit="1" customWidth="1"/>
    <col min="4365" max="4365" width="14.5703125" style="4" bestFit="1" customWidth="1"/>
    <col min="4366" max="4607" width="9.140625" style="4"/>
    <col min="4608" max="4608" width="2" style="4" customWidth="1"/>
    <col min="4609" max="4609" width="5.28515625" style="4" customWidth="1"/>
    <col min="4610" max="4610" width="9.7109375" style="4" customWidth="1"/>
    <col min="4611" max="4611" width="47.85546875" style="4" customWidth="1"/>
    <col min="4612" max="4612" width="7.42578125" style="4" customWidth="1"/>
    <col min="4613" max="4613" width="13.140625" style="4" customWidth="1"/>
    <col min="4614" max="4614" width="3.85546875" style="4" customWidth="1"/>
    <col min="4615" max="4615" width="10.140625" style="4" customWidth="1"/>
    <col min="4616" max="4616" width="14.28515625" style="4" customWidth="1"/>
    <col min="4617" max="4617" width="19.140625" style="4" customWidth="1"/>
    <col min="4618" max="4618" width="21.28515625" style="4" customWidth="1"/>
    <col min="4619" max="4619" width="21.7109375" style="4" customWidth="1"/>
    <col min="4620" max="4620" width="11.28515625" style="4" bestFit="1" customWidth="1"/>
    <col min="4621" max="4621" width="14.5703125" style="4" bestFit="1" customWidth="1"/>
    <col min="4622" max="4863" width="9.140625" style="4"/>
    <col min="4864" max="4864" width="2" style="4" customWidth="1"/>
    <col min="4865" max="4865" width="5.28515625" style="4" customWidth="1"/>
    <col min="4866" max="4866" width="9.7109375" style="4" customWidth="1"/>
    <col min="4867" max="4867" width="47.85546875" style="4" customWidth="1"/>
    <col min="4868" max="4868" width="7.42578125" style="4" customWidth="1"/>
    <col min="4869" max="4869" width="13.140625" style="4" customWidth="1"/>
    <col min="4870" max="4870" width="3.85546875" style="4" customWidth="1"/>
    <col min="4871" max="4871" width="10.140625" style="4" customWidth="1"/>
    <col min="4872" max="4872" width="14.28515625" style="4" customWidth="1"/>
    <col min="4873" max="4873" width="19.140625" style="4" customWidth="1"/>
    <col min="4874" max="4874" width="21.28515625" style="4" customWidth="1"/>
    <col min="4875" max="4875" width="21.7109375" style="4" customWidth="1"/>
    <col min="4876" max="4876" width="11.28515625" style="4" bestFit="1" customWidth="1"/>
    <col min="4877" max="4877" width="14.5703125" style="4" bestFit="1" customWidth="1"/>
    <col min="4878" max="5119" width="9.140625" style="4"/>
    <col min="5120" max="5120" width="2" style="4" customWidth="1"/>
    <col min="5121" max="5121" width="5.28515625" style="4" customWidth="1"/>
    <col min="5122" max="5122" width="9.7109375" style="4" customWidth="1"/>
    <col min="5123" max="5123" width="47.85546875" style="4" customWidth="1"/>
    <col min="5124" max="5124" width="7.42578125" style="4" customWidth="1"/>
    <col min="5125" max="5125" width="13.140625" style="4" customWidth="1"/>
    <col min="5126" max="5126" width="3.85546875" style="4" customWidth="1"/>
    <col min="5127" max="5127" width="10.140625" style="4" customWidth="1"/>
    <col min="5128" max="5128" width="14.28515625" style="4" customWidth="1"/>
    <col min="5129" max="5129" width="19.140625" style="4" customWidth="1"/>
    <col min="5130" max="5130" width="21.28515625" style="4" customWidth="1"/>
    <col min="5131" max="5131" width="21.7109375" style="4" customWidth="1"/>
    <col min="5132" max="5132" width="11.28515625" style="4" bestFit="1" customWidth="1"/>
    <col min="5133" max="5133" width="14.5703125" style="4" bestFit="1" customWidth="1"/>
    <col min="5134" max="5375" width="9.140625" style="4"/>
    <col min="5376" max="5376" width="2" style="4" customWidth="1"/>
    <col min="5377" max="5377" width="5.28515625" style="4" customWidth="1"/>
    <col min="5378" max="5378" width="9.7109375" style="4" customWidth="1"/>
    <col min="5379" max="5379" width="47.85546875" style="4" customWidth="1"/>
    <col min="5380" max="5380" width="7.42578125" style="4" customWidth="1"/>
    <col min="5381" max="5381" width="13.140625" style="4" customWidth="1"/>
    <col min="5382" max="5382" width="3.85546875" style="4" customWidth="1"/>
    <col min="5383" max="5383" width="10.140625" style="4" customWidth="1"/>
    <col min="5384" max="5384" width="14.28515625" style="4" customWidth="1"/>
    <col min="5385" max="5385" width="19.140625" style="4" customWidth="1"/>
    <col min="5386" max="5386" width="21.28515625" style="4" customWidth="1"/>
    <col min="5387" max="5387" width="21.7109375" style="4" customWidth="1"/>
    <col min="5388" max="5388" width="11.28515625" style="4" bestFit="1" customWidth="1"/>
    <col min="5389" max="5389" width="14.5703125" style="4" bestFit="1" customWidth="1"/>
    <col min="5390" max="5631" width="9.140625" style="4"/>
    <col min="5632" max="5632" width="2" style="4" customWidth="1"/>
    <col min="5633" max="5633" width="5.28515625" style="4" customWidth="1"/>
    <col min="5634" max="5634" width="9.7109375" style="4" customWidth="1"/>
    <col min="5635" max="5635" width="47.85546875" style="4" customWidth="1"/>
    <col min="5636" max="5636" width="7.42578125" style="4" customWidth="1"/>
    <col min="5637" max="5637" width="13.140625" style="4" customWidth="1"/>
    <col min="5638" max="5638" width="3.85546875" style="4" customWidth="1"/>
    <col min="5639" max="5639" width="10.140625" style="4" customWidth="1"/>
    <col min="5640" max="5640" width="14.28515625" style="4" customWidth="1"/>
    <col min="5641" max="5641" width="19.140625" style="4" customWidth="1"/>
    <col min="5642" max="5642" width="21.28515625" style="4" customWidth="1"/>
    <col min="5643" max="5643" width="21.7109375" style="4" customWidth="1"/>
    <col min="5644" max="5644" width="11.28515625" style="4" bestFit="1" customWidth="1"/>
    <col min="5645" max="5645" width="14.5703125" style="4" bestFit="1" customWidth="1"/>
    <col min="5646" max="5887" width="9.140625" style="4"/>
    <col min="5888" max="5888" width="2" style="4" customWidth="1"/>
    <col min="5889" max="5889" width="5.28515625" style="4" customWidth="1"/>
    <col min="5890" max="5890" width="9.7109375" style="4" customWidth="1"/>
    <col min="5891" max="5891" width="47.85546875" style="4" customWidth="1"/>
    <col min="5892" max="5892" width="7.42578125" style="4" customWidth="1"/>
    <col min="5893" max="5893" width="13.140625" style="4" customWidth="1"/>
    <col min="5894" max="5894" width="3.85546875" style="4" customWidth="1"/>
    <col min="5895" max="5895" width="10.140625" style="4" customWidth="1"/>
    <col min="5896" max="5896" width="14.28515625" style="4" customWidth="1"/>
    <col min="5897" max="5897" width="19.140625" style="4" customWidth="1"/>
    <col min="5898" max="5898" width="21.28515625" style="4" customWidth="1"/>
    <col min="5899" max="5899" width="21.7109375" style="4" customWidth="1"/>
    <col min="5900" max="5900" width="11.28515625" style="4" bestFit="1" customWidth="1"/>
    <col min="5901" max="5901" width="14.5703125" style="4" bestFit="1" customWidth="1"/>
    <col min="5902" max="6143" width="9.140625" style="4"/>
    <col min="6144" max="6144" width="2" style="4" customWidth="1"/>
    <col min="6145" max="6145" width="5.28515625" style="4" customWidth="1"/>
    <col min="6146" max="6146" width="9.7109375" style="4" customWidth="1"/>
    <col min="6147" max="6147" width="47.85546875" style="4" customWidth="1"/>
    <col min="6148" max="6148" width="7.42578125" style="4" customWidth="1"/>
    <col min="6149" max="6149" width="13.140625" style="4" customWidth="1"/>
    <col min="6150" max="6150" width="3.85546875" style="4" customWidth="1"/>
    <col min="6151" max="6151" width="10.140625" style="4" customWidth="1"/>
    <col min="6152" max="6152" width="14.28515625" style="4" customWidth="1"/>
    <col min="6153" max="6153" width="19.140625" style="4" customWidth="1"/>
    <col min="6154" max="6154" width="21.28515625" style="4" customWidth="1"/>
    <col min="6155" max="6155" width="21.7109375" style="4" customWidth="1"/>
    <col min="6156" max="6156" width="11.28515625" style="4" bestFit="1" customWidth="1"/>
    <col min="6157" max="6157" width="14.5703125" style="4" bestFit="1" customWidth="1"/>
    <col min="6158" max="6399" width="9.140625" style="4"/>
    <col min="6400" max="6400" width="2" style="4" customWidth="1"/>
    <col min="6401" max="6401" width="5.28515625" style="4" customWidth="1"/>
    <col min="6402" max="6402" width="9.7109375" style="4" customWidth="1"/>
    <col min="6403" max="6403" width="47.85546875" style="4" customWidth="1"/>
    <col min="6404" max="6404" width="7.42578125" style="4" customWidth="1"/>
    <col min="6405" max="6405" width="13.140625" style="4" customWidth="1"/>
    <col min="6406" max="6406" width="3.85546875" style="4" customWidth="1"/>
    <col min="6407" max="6407" width="10.140625" style="4" customWidth="1"/>
    <col min="6408" max="6408" width="14.28515625" style="4" customWidth="1"/>
    <col min="6409" max="6409" width="19.140625" style="4" customWidth="1"/>
    <col min="6410" max="6410" width="21.28515625" style="4" customWidth="1"/>
    <col min="6411" max="6411" width="21.7109375" style="4" customWidth="1"/>
    <col min="6412" max="6412" width="11.28515625" style="4" bestFit="1" customWidth="1"/>
    <col min="6413" max="6413" width="14.5703125" style="4" bestFit="1" customWidth="1"/>
    <col min="6414" max="6655" width="9.140625" style="4"/>
    <col min="6656" max="6656" width="2" style="4" customWidth="1"/>
    <col min="6657" max="6657" width="5.28515625" style="4" customWidth="1"/>
    <col min="6658" max="6658" width="9.7109375" style="4" customWidth="1"/>
    <col min="6659" max="6659" width="47.85546875" style="4" customWidth="1"/>
    <col min="6660" max="6660" width="7.42578125" style="4" customWidth="1"/>
    <col min="6661" max="6661" width="13.140625" style="4" customWidth="1"/>
    <col min="6662" max="6662" width="3.85546875" style="4" customWidth="1"/>
    <col min="6663" max="6663" width="10.140625" style="4" customWidth="1"/>
    <col min="6664" max="6664" width="14.28515625" style="4" customWidth="1"/>
    <col min="6665" max="6665" width="19.140625" style="4" customWidth="1"/>
    <col min="6666" max="6666" width="21.28515625" style="4" customWidth="1"/>
    <col min="6667" max="6667" width="21.7109375" style="4" customWidth="1"/>
    <col min="6668" max="6668" width="11.28515625" style="4" bestFit="1" customWidth="1"/>
    <col min="6669" max="6669" width="14.5703125" style="4" bestFit="1" customWidth="1"/>
    <col min="6670" max="6911" width="9.140625" style="4"/>
    <col min="6912" max="6912" width="2" style="4" customWidth="1"/>
    <col min="6913" max="6913" width="5.28515625" style="4" customWidth="1"/>
    <col min="6914" max="6914" width="9.7109375" style="4" customWidth="1"/>
    <col min="6915" max="6915" width="47.85546875" style="4" customWidth="1"/>
    <col min="6916" max="6916" width="7.42578125" style="4" customWidth="1"/>
    <col min="6917" max="6917" width="13.140625" style="4" customWidth="1"/>
    <col min="6918" max="6918" width="3.85546875" style="4" customWidth="1"/>
    <col min="6919" max="6919" width="10.140625" style="4" customWidth="1"/>
    <col min="6920" max="6920" width="14.28515625" style="4" customWidth="1"/>
    <col min="6921" max="6921" width="19.140625" style="4" customWidth="1"/>
    <col min="6922" max="6922" width="21.28515625" style="4" customWidth="1"/>
    <col min="6923" max="6923" width="21.7109375" style="4" customWidth="1"/>
    <col min="6924" max="6924" width="11.28515625" style="4" bestFit="1" customWidth="1"/>
    <col min="6925" max="6925" width="14.5703125" style="4" bestFit="1" customWidth="1"/>
    <col min="6926" max="7167" width="9.140625" style="4"/>
    <col min="7168" max="7168" width="2" style="4" customWidth="1"/>
    <col min="7169" max="7169" width="5.28515625" style="4" customWidth="1"/>
    <col min="7170" max="7170" width="9.7109375" style="4" customWidth="1"/>
    <col min="7171" max="7171" width="47.85546875" style="4" customWidth="1"/>
    <col min="7172" max="7172" width="7.42578125" style="4" customWidth="1"/>
    <col min="7173" max="7173" width="13.140625" style="4" customWidth="1"/>
    <col min="7174" max="7174" width="3.85546875" style="4" customWidth="1"/>
    <col min="7175" max="7175" width="10.140625" style="4" customWidth="1"/>
    <col min="7176" max="7176" width="14.28515625" style="4" customWidth="1"/>
    <col min="7177" max="7177" width="19.140625" style="4" customWidth="1"/>
    <col min="7178" max="7178" width="21.28515625" style="4" customWidth="1"/>
    <col min="7179" max="7179" width="21.7109375" style="4" customWidth="1"/>
    <col min="7180" max="7180" width="11.28515625" style="4" bestFit="1" customWidth="1"/>
    <col min="7181" max="7181" width="14.5703125" style="4" bestFit="1" customWidth="1"/>
    <col min="7182" max="7423" width="9.140625" style="4"/>
    <col min="7424" max="7424" width="2" style="4" customWidth="1"/>
    <col min="7425" max="7425" width="5.28515625" style="4" customWidth="1"/>
    <col min="7426" max="7426" width="9.7109375" style="4" customWidth="1"/>
    <col min="7427" max="7427" width="47.85546875" style="4" customWidth="1"/>
    <col min="7428" max="7428" width="7.42578125" style="4" customWidth="1"/>
    <col min="7429" max="7429" width="13.140625" style="4" customWidth="1"/>
    <col min="7430" max="7430" width="3.85546875" style="4" customWidth="1"/>
    <col min="7431" max="7431" width="10.140625" style="4" customWidth="1"/>
    <col min="7432" max="7432" width="14.28515625" style="4" customWidth="1"/>
    <col min="7433" max="7433" width="19.140625" style="4" customWidth="1"/>
    <col min="7434" max="7434" width="21.28515625" style="4" customWidth="1"/>
    <col min="7435" max="7435" width="21.7109375" style="4" customWidth="1"/>
    <col min="7436" max="7436" width="11.28515625" style="4" bestFit="1" customWidth="1"/>
    <col min="7437" max="7437" width="14.5703125" style="4" bestFit="1" customWidth="1"/>
    <col min="7438" max="7679" width="9.140625" style="4"/>
    <col min="7680" max="7680" width="2" style="4" customWidth="1"/>
    <col min="7681" max="7681" width="5.28515625" style="4" customWidth="1"/>
    <col min="7682" max="7682" width="9.7109375" style="4" customWidth="1"/>
    <col min="7683" max="7683" width="47.85546875" style="4" customWidth="1"/>
    <col min="7684" max="7684" width="7.42578125" style="4" customWidth="1"/>
    <col min="7685" max="7685" width="13.140625" style="4" customWidth="1"/>
    <col min="7686" max="7686" width="3.85546875" style="4" customWidth="1"/>
    <col min="7687" max="7687" width="10.140625" style="4" customWidth="1"/>
    <col min="7688" max="7688" width="14.28515625" style="4" customWidth="1"/>
    <col min="7689" max="7689" width="19.140625" style="4" customWidth="1"/>
    <col min="7690" max="7690" width="21.28515625" style="4" customWidth="1"/>
    <col min="7691" max="7691" width="21.7109375" style="4" customWidth="1"/>
    <col min="7692" max="7692" width="11.28515625" style="4" bestFit="1" customWidth="1"/>
    <col min="7693" max="7693" width="14.5703125" style="4" bestFit="1" customWidth="1"/>
    <col min="7694" max="7935" width="9.140625" style="4"/>
    <col min="7936" max="7936" width="2" style="4" customWidth="1"/>
    <col min="7937" max="7937" width="5.28515625" style="4" customWidth="1"/>
    <col min="7938" max="7938" width="9.7109375" style="4" customWidth="1"/>
    <col min="7939" max="7939" width="47.85546875" style="4" customWidth="1"/>
    <col min="7940" max="7940" width="7.42578125" style="4" customWidth="1"/>
    <col min="7941" max="7941" width="13.140625" style="4" customWidth="1"/>
    <col min="7942" max="7942" width="3.85546875" style="4" customWidth="1"/>
    <col min="7943" max="7943" width="10.140625" style="4" customWidth="1"/>
    <col min="7944" max="7944" width="14.28515625" style="4" customWidth="1"/>
    <col min="7945" max="7945" width="19.140625" style="4" customWidth="1"/>
    <col min="7946" max="7946" width="21.28515625" style="4" customWidth="1"/>
    <col min="7947" max="7947" width="21.7109375" style="4" customWidth="1"/>
    <col min="7948" max="7948" width="11.28515625" style="4" bestFit="1" customWidth="1"/>
    <col min="7949" max="7949" width="14.5703125" style="4" bestFit="1" customWidth="1"/>
    <col min="7950" max="8191" width="9.140625" style="4"/>
    <col min="8192" max="8192" width="2" style="4" customWidth="1"/>
    <col min="8193" max="8193" width="5.28515625" style="4" customWidth="1"/>
    <col min="8194" max="8194" width="9.7109375" style="4" customWidth="1"/>
    <col min="8195" max="8195" width="47.85546875" style="4" customWidth="1"/>
    <col min="8196" max="8196" width="7.42578125" style="4" customWidth="1"/>
    <col min="8197" max="8197" width="13.140625" style="4" customWidth="1"/>
    <col min="8198" max="8198" width="3.85546875" style="4" customWidth="1"/>
    <col min="8199" max="8199" width="10.140625" style="4" customWidth="1"/>
    <col min="8200" max="8200" width="14.28515625" style="4" customWidth="1"/>
    <col min="8201" max="8201" width="19.140625" style="4" customWidth="1"/>
    <col min="8202" max="8202" width="21.28515625" style="4" customWidth="1"/>
    <col min="8203" max="8203" width="21.7109375" style="4" customWidth="1"/>
    <col min="8204" max="8204" width="11.28515625" style="4" bestFit="1" customWidth="1"/>
    <col min="8205" max="8205" width="14.5703125" style="4" bestFit="1" customWidth="1"/>
    <col min="8206" max="8447" width="9.140625" style="4"/>
    <col min="8448" max="8448" width="2" style="4" customWidth="1"/>
    <col min="8449" max="8449" width="5.28515625" style="4" customWidth="1"/>
    <col min="8450" max="8450" width="9.7109375" style="4" customWidth="1"/>
    <col min="8451" max="8451" width="47.85546875" style="4" customWidth="1"/>
    <col min="8452" max="8452" width="7.42578125" style="4" customWidth="1"/>
    <col min="8453" max="8453" width="13.140625" style="4" customWidth="1"/>
    <col min="8454" max="8454" width="3.85546875" style="4" customWidth="1"/>
    <col min="8455" max="8455" width="10.140625" style="4" customWidth="1"/>
    <col min="8456" max="8456" width="14.28515625" style="4" customWidth="1"/>
    <col min="8457" max="8457" width="19.140625" style="4" customWidth="1"/>
    <col min="8458" max="8458" width="21.28515625" style="4" customWidth="1"/>
    <col min="8459" max="8459" width="21.7109375" style="4" customWidth="1"/>
    <col min="8460" max="8460" width="11.28515625" style="4" bestFit="1" customWidth="1"/>
    <col min="8461" max="8461" width="14.5703125" style="4" bestFit="1" customWidth="1"/>
    <col min="8462" max="8703" width="9.140625" style="4"/>
    <col min="8704" max="8704" width="2" style="4" customWidth="1"/>
    <col min="8705" max="8705" width="5.28515625" style="4" customWidth="1"/>
    <col min="8706" max="8706" width="9.7109375" style="4" customWidth="1"/>
    <col min="8707" max="8707" width="47.85546875" style="4" customWidth="1"/>
    <col min="8708" max="8708" width="7.42578125" style="4" customWidth="1"/>
    <col min="8709" max="8709" width="13.140625" style="4" customWidth="1"/>
    <col min="8710" max="8710" width="3.85546875" style="4" customWidth="1"/>
    <col min="8711" max="8711" width="10.140625" style="4" customWidth="1"/>
    <col min="8712" max="8712" width="14.28515625" style="4" customWidth="1"/>
    <col min="8713" max="8713" width="19.140625" style="4" customWidth="1"/>
    <col min="8714" max="8714" width="21.28515625" style="4" customWidth="1"/>
    <col min="8715" max="8715" width="21.7109375" style="4" customWidth="1"/>
    <col min="8716" max="8716" width="11.28515625" style="4" bestFit="1" customWidth="1"/>
    <col min="8717" max="8717" width="14.5703125" style="4" bestFit="1" customWidth="1"/>
    <col min="8718" max="8959" width="9.140625" style="4"/>
    <col min="8960" max="8960" width="2" style="4" customWidth="1"/>
    <col min="8961" max="8961" width="5.28515625" style="4" customWidth="1"/>
    <col min="8962" max="8962" width="9.7109375" style="4" customWidth="1"/>
    <col min="8963" max="8963" width="47.85546875" style="4" customWidth="1"/>
    <col min="8964" max="8964" width="7.42578125" style="4" customWidth="1"/>
    <col min="8965" max="8965" width="13.140625" style="4" customWidth="1"/>
    <col min="8966" max="8966" width="3.85546875" style="4" customWidth="1"/>
    <col min="8967" max="8967" width="10.140625" style="4" customWidth="1"/>
    <col min="8968" max="8968" width="14.28515625" style="4" customWidth="1"/>
    <col min="8969" max="8969" width="19.140625" style="4" customWidth="1"/>
    <col min="8970" max="8970" width="21.28515625" style="4" customWidth="1"/>
    <col min="8971" max="8971" width="21.7109375" style="4" customWidth="1"/>
    <col min="8972" max="8972" width="11.28515625" style="4" bestFit="1" customWidth="1"/>
    <col min="8973" max="8973" width="14.5703125" style="4" bestFit="1" customWidth="1"/>
    <col min="8974" max="9215" width="9.140625" style="4"/>
    <col min="9216" max="9216" width="2" style="4" customWidth="1"/>
    <col min="9217" max="9217" width="5.28515625" style="4" customWidth="1"/>
    <col min="9218" max="9218" width="9.7109375" style="4" customWidth="1"/>
    <col min="9219" max="9219" width="47.85546875" style="4" customWidth="1"/>
    <col min="9220" max="9220" width="7.42578125" style="4" customWidth="1"/>
    <col min="9221" max="9221" width="13.140625" style="4" customWidth="1"/>
    <col min="9222" max="9222" width="3.85546875" style="4" customWidth="1"/>
    <col min="9223" max="9223" width="10.140625" style="4" customWidth="1"/>
    <col min="9224" max="9224" width="14.28515625" style="4" customWidth="1"/>
    <col min="9225" max="9225" width="19.140625" style="4" customWidth="1"/>
    <col min="9226" max="9226" width="21.28515625" style="4" customWidth="1"/>
    <col min="9227" max="9227" width="21.7109375" style="4" customWidth="1"/>
    <col min="9228" max="9228" width="11.28515625" style="4" bestFit="1" customWidth="1"/>
    <col min="9229" max="9229" width="14.5703125" style="4" bestFit="1" customWidth="1"/>
    <col min="9230" max="9471" width="9.140625" style="4"/>
    <col min="9472" max="9472" width="2" style="4" customWidth="1"/>
    <col min="9473" max="9473" width="5.28515625" style="4" customWidth="1"/>
    <col min="9474" max="9474" width="9.7109375" style="4" customWidth="1"/>
    <col min="9475" max="9475" width="47.85546875" style="4" customWidth="1"/>
    <col min="9476" max="9476" width="7.42578125" style="4" customWidth="1"/>
    <col min="9477" max="9477" width="13.140625" style="4" customWidth="1"/>
    <col min="9478" max="9478" width="3.85546875" style="4" customWidth="1"/>
    <col min="9479" max="9479" width="10.140625" style="4" customWidth="1"/>
    <col min="9480" max="9480" width="14.28515625" style="4" customWidth="1"/>
    <col min="9481" max="9481" width="19.140625" style="4" customWidth="1"/>
    <col min="9482" max="9482" width="21.28515625" style="4" customWidth="1"/>
    <col min="9483" max="9483" width="21.7109375" style="4" customWidth="1"/>
    <col min="9484" max="9484" width="11.28515625" style="4" bestFit="1" customWidth="1"/>
    <col min="9485" max="9485" width="14.5703125" style="4" bestFit="1" customWidth="1"/>
    <col min="9486" max="9727" width="9.140625" style="4"/>
    <col min="9728" max="9728" width="2" style="4" customWidth="1"/>
    <col min="9729" max="9729" width="5.28515625" style="4" customWidth="1"/>
    <col min="9730" max="9730" width="9.7109375" style="4" customWidth="1"/>
    <col min="9731" max="9731" width="47.85546875" style="4" customWidth="1"/>
    <col min="9732" max="9732" width="7.42578125" style="4" customWidth="1"/>
    <col min="9733" max="9733" width="13.140625" style="4" customWidth="1"/>
    <col min="9734" max="9734" width="3.85546875" style="4" customWidth="1"/>
    <col min="9735" max="9735" width="10.140625" style="4" customWidth="1"/>
    <col min="9736" max="9736" width="14.28515625" style="4" customWidth="1"/>
    <col min="9737" max="9737" width="19.140625" style="4" customWidth="1"/>
    <col min="9738" max="9738" width="21.28515625" style="4" customWidth="1"/>
    <col min="9739" max="9739" width="21.7109375" style="4" customWidth="1"/>
    <col min="9740" max="9740" width="11.28515625" style="4" bestFit="1" customWidth="1"/>
    <col min="9741" max="9741" width="14.5703125" style="4" bestFit="1" customWidth="1"/>
    <col min="9742" max="9983" width="9.140625" style="4"/>
    <col min="9984" max="9984" width="2" style="4" customWidth="1"/>
    <col min="9985" max="9985" width="5.28515625" style="4" customWidth="1"/>
    <col min="9986" max="9986" width="9.7109375" style="4" customWidth="1"/>
    <col min="9987" max="9987" width="47.85546875" style="4" customWidth="1"/>
    <col min="9988" max="9988" width="7.42578125" style="4" customWidth="1"/>
    <col min="9989" max="9989" width="13.140625" style="4" customWidth="1"/>
    <col min="9990" max="9990" width="3.85546875" style="4" customWidth="1"/>
    <col min="9991" max="9991" width="10.140625" style="4" customWidth="1"/>
    <col min="9992" max="9992" width="14.28515625" style="4" customWidth="1"/>
    <col min="9993" max="9993" width="19.140625" style="4" customWidth="1"/>
    <col min="9994" max="9994" width="21.28515625" style="4" customWidth="1"/>
    <col min="9995" max="9995" width="21.7109375" style="4" customWidth="1"/>
    <col min="9996" max="9996" width="11.28515625" style="4" bestFit="1" customWidth="1"/>
    <col min="9997" max="9997" width="14.5703125" style="4" bestFit="1" customWidth="1"/>
    <col min="9998" max="10239" width="9.140625" style="4"/>
    <col min="10240" max="10240" width="2" style="4" customWidth="1"/>
    <col min="10241" max="10241" width="5.28515625" style="4" customWidth="1"/>
    <col min="10242" max="10242" width="9.7109375" style="4" customWidth="1"/>
    <col min="10243" max="10243" width="47.85546875" style="4" customWidth="1"/>
    <col min="10244" max="10244" width="7.42578125" style="4" customWidth="1"/>
    <col min="10245" max="10245" width="13.140625" style="4" customWidth="1"/>
    <col min="10246" max="10246" width="3.85546875" style="4" customWidth="1"/>
    <col min="10247" max="10247" width="10.140625" style="4" customWidth="1"/>
    <col min="10248" max="10248" width="14.28515625" style="4" customWidth="1"/>
    <col min="10249" max="10249" width="19.140625" style="4" customWidth="1"/>
    <col min="10250" max="10250" width="21.28515625" style="4" customWidth="1"/>
    <col min="10251" max="10251" width="21.7109375" style="4" customWidth="1"/>
    <col min="10252" max="10252" width="11.28515625" style="4" bestFit="1" customWidth="1"/>
    <col min="10253" max="10253" width="14.5703125" style="4" bestFit="1" customWidth="1"/>
    <col min="10254" max="10495" width="9.140625" style="4"/>
    <col min="10496" max="10496" width="2" style="4" customWidth="1"/>
    <col min="10497" max="10497" width="5.28515625" style="4" customWidth="1"/>
    <col min="10498" max="10498" width="9.7109375" style="4" customWidth="1"/>
    <col min="10499" max="10499" width="47.85546875" style="4" customWidth="1"/>
    <col min="10500" max="10500" width="7.42578125" style="4" customWidth="1"/>
    <col min="10501" max="10501" width="13.140625" style="4" customWidth="1"/>
    <col min="10502" max="10502" width="3.85546875" style="4" customWidth="1"/>
    <col min="10503" max="10503" width="10.140625" style="4" customWidth="1"/>
    <col min="10504" max="10504" width="14.28515625" style="4" customWidth="1"/>
    <col min="10505" max="10505" width="19.140625" style="4" customWidth="1"/>
    <col min="10506" max="10506" width="21.28515625" style="4" customWidth="1"/>
    <col min="10507" max="10507" width="21.7109375" style="4" customWidth="1"/>
    <col min="10508" max="10508" width="11.28515625" style="4" bestFit="1" customWidth="1"/>
    <col min="10509" max="10509" width="14.5703125" style="4" bestFit="1" customWidth="1"/>
    <col min="10510" max="10751" width="9.140625" style="4"/>
    <col min="10752" max="10752" width="2" style="4" customWidth="1"/>
    <col min="10753" max="10753" width="5.28515625" style="4" customWidth="1"/>
    <col min="10754" max="10754" width="9.7109375" style="4" customWidth="1"/>
    <col min="10755" max="10755" width="47.85546875" style="4" customWidth="1"/>
    <col min="10756" max="10756" width="7.42578125" style="4" customWidth="1"/>
    <col min="10757" max="10757" width="13.140625" style="4" customWidth="1"/>
    <col min="10758" max="10758" width="3.85546875" style="4" customWidth="1"/>
    <col min="10759" max="10759" width="10.140625" style="4" customWidth="1"/>
    <col min="10760" max="10760" width="14.28515625" style="4" customWidth="1"/>
    <col min="10761" max="10761" width="19.140625" style="4" customWidth="1"/>
    <col min="10762" max="10762" width="21.28515625" style="4" customWidth="1"/>
    <col min="10763" max="10763" width="21.7109375" style="4" customWidth="1"/>
    <col min="10764" max="10764" width="11.28515625" style="4" bestFit="1" customWidth="1"/>
    <col min="10765" max="10765" width="14.5703125" style="4" bestFit="1" customWidth="1"/>
    <col min="10766" max="11007" width="9.140625" style="4"/>
    <col min="11008" max="11008" width="2" style="4" customWidth="1"/>
    <col min="11009" max="11009" width="5.28515625" style="4" customWidth="1"/>
    <col min="11010" max="11010" width="9.7109375" style="4" customWidth="1"/>
    <col min="11011" max="11011" width="47.85546875" style="4" customWidth="1"/>
    <col min="11012" max="11012" width="7.42578125" style="4" customWidth="1"/>
    <col min="11013" max="11013" width="13.140625" style="4" customWidth="1"/>
    <col min="11014" max="11014" width="3.85546875" style="4" customWidth="1"/>
    <col min="11015" max="11015" width="10.140625" style="4" customWidth="1"/>
    <col min="11016" max="11016" width="14.28515625" style="4" customWidth="1"/>
    <col min="11017" max="11017" width="19.140625" style="4" customWidth="1"/>
    <col min="11018" max="11018" width="21.28515625" style="4" customWidth="1"/>
    <col min="11019" max="11019" width="21.7109375" style="4" customWidth="1"/>
    <col min="11020" max="11020" width="11.28515625" style="4" bestFit="1" customWidth="1"/>
    <col min="11021" max="11021" width="14.5703125" style="4" bestFit="1" customWidth="1"/>
    <col min="11022" max="11263" width="9.140625" style="4"/>
    <col min="11264" max="11264" width="2" style="4" customWidth="1"/>
    <col min="11265" max="11265" width="5.28515625" style="4" customWidth="1"/>
    <col min="11266" max="11266" width="9.7109375" style="4" customWidth="1"/>
    <col min="11267" max="11267" width="47.85546875" style="4" customWidth="1"/>
    <col min="11268" max="11268" width="7.42578125" style="4" customWidth="1"/>
    <col min="11269" max="11269" width="13.140625" style="4" customWidth="1"/>
    <col min="11270" max="11270" width="3.85546875" style="4" customWidth="1"/>
    <col min="11271" max="11271" width="10.140625" style="4" customWidth="1"/>
    <col min="11272" max="11272" width="14.28515625" style="4" customWidth="1"/>
    <col min="11273" max="11273" width="19.140625" style="4" customWidth="1"/>
    <col min="11274" max="11274" width="21.28515625" style="4" customWidth="1"/>
    <col min="11275" max="11275" width="21.7109375" style="4" customWidth="1"/>
    <col min="11276" max="11276" width="11.28515625" style="4" bestFit="1" customWidth="1"/>
    <col min="11277" max="11277" width="14.5703125" style="4" bestFit="1" customWidth="1"/>
    <col min="11278" max="11519" width="9.140625" style="4"/>
    <col min="11520" max="11520" width="2" style="4" customWidth="1"/>
    <col min="11521" max="11521" width="5.28515625" style="4" customWidth="1"/>
    <col min="11522" max="11522" width="9.7109375" style="4" customWidth="1"/>
    <col min="11523" max="11523" width="47.85546875" style="4" customWidth="1"/>
    <col min="11524" max="11524" width="7.42578125" style="4" customWidth="1"/>
    <col min="11525" max="11525" width="13.140625" style="4" customWidth="1"/>
    <col min="11526" max="11526" width="3.85546875" style="4" customWidth="1"/>
    <col min="11527" max="11527" width="10.140625" style="4" customWidth="1"/>
    <col min="11528" max="11528" width="14.28515625" style="4" customWidth="1"/>
    <col min="11529" max="11529" width="19.140625" style="4" customWidth="1"/>
    <col min="11530" max="11530" width="21.28515625" style="4" customWidth="1"/>
    <col min="11531" max="11531" width="21.7109375" style="4" customWidth="1"/>
    <col min="11532" max="11532" width="11.28515625" style="4" bestFit="1" customWidth="1"/>
    <col min="11533" max="11533" width="14.5703125" style="4" bestFit="1" customWidth="1"/>
    <col min="11534" max="11775" width="9.140625" style="4"/>
    <col min="11776" max="11776" width="2" style="4" customWidth="1"/>
    <col min="11777" max="11777" width="5.28515625" style="4" customWidth="1"/>
    <col min="11778" max="11778" width="9.7109375" style="4" customWidth="1"/>
    <col min="11779" max="11779" width="47.85546875" style="4" customWidth="1"/>
    <col min="11780" max="11780" width="7.42578125" style="4" customWidth="1"/>
    <col min="11781" max="11781" width="13.140625" style="4" customWidth="1"/>
    <col min="11782" max="11782" width="3.85546875" style="4" customWidth="1"/>
    <col min="11783" max="11783" width="10.140625" style="4" customWidth="1"/>
    <col min="11784" max="11784" width="14.28515625" style="4" customWidth="1"/>
    <col min="11785" max="11785" width="19.140625" style="4" customWidth="1"/>
    <col min="11786" max="11786" width="21.28515625" style="4" customWidth="1"/>
    <col min="11787" max="11787" width="21.7109375" style="4" customWidth="1"/>
    <col min="11788" max="11788" width="11.28515625" style="4" bestFit="1" customWidth="1"/>
    <col min="11789" max="11789" width="14.5703125" style="4" bestFit="1" customWidth="1"/>
    <col min="11790" max="12031" width="9.140625" style="4"/>
    <col min="12032" max="12032" width="2" style="4" customWidth="1"/>
    <col min="12033" max="12033" width="5.28515625" style="4" customWidth="1"/>
    <col min="12034" max="12034" width="9.7109375" style="4" customWidth="1"/>
    <col min="12035" max="12035" width="47.85546875" style="4" customWidth="1"/>
    <col min="12036" max="12036" width="7.42578125" style="4" customWidth="1"/>
    <col min="12037" max="12037" width="13.140625" style="4" customWidth="1"/>
    <col min="12038" max="12038" width="3.85546875" style="4" customWidth="1"/>
    <col min="12039" max="12039" width="10.140625" style="4" customWidth="1"/>
    <col min="12040" max="12040" width="14.28515625" style="4" customWidth="1"/>
    <col min="12041" max="12041" width="19.140625" style="4" customWidth="1"/>
    <col min="12042" max="12042" width="21.28515625" style="4" customWidth="1"/>
    <col min="12043" max="12043" width="21.7109375" style="4" customWidth="1"/>
    <col min="12044" max="12044" width="11.28515625" style="4" bestFit="1" customWidth="1"/>
    <col min="12045" max="12045" width="14.5703125" style="4" bestFit="1" customWidth="1"/>
    <col min="12046" max="12287" width="9.140625" style="4"/>
    <col min="12288" max="12288" width="2" style="4" customWidth="1"/>
    <col min="12289" max="12289" width="5.28515625" style="4" customWidth="1"/>
    <col min="12290" max="12290" width="9.7109375" style="4" customWidth="1"/>
    <col min="12291" max="12291" width="47.85546875" style="4" customWidth="1"/>
    <col min="12292" max="12292" width="7.42578125" style="4" customWidth="1"/>
    <col min="12293" max="12293" width="13.140625" style="4" customWidth="1"/>
    <col min="12294" max="12294" width="3.85546875" style="4" customWidth="1"/>
    <col min="12295" max="12295" width="10.140625" style="4" customWidth="1"/>
    <col min="12296" max="12296" width="14.28515625" style="4" customWidth="1"/>
    <col min="12297" max="12297" width="19.140625" style="4" customWidth="1"/>
    <col min="12298" max="12298" width="21.28515625" style="4" customWidth="1"/>
    <col min="12299" max="12299" width="21.7109375" style="4" customWidth="1"/>
    <col min="12300" max="12300" width="11.28515625" style="4" bestFit="1" customWidth="1"/>
    <col min="12301" max="12301" width="14.5703125" style="4" bestFit="1" customWidth="1"/>
    <col min="12302" max="12543" width="9.140625" style="4"/>
    <col min="12544" max="12544" width="2" style="4" customWidth="1"/>
    <col min="12545" max="12545" width="5.28515625" style="4" customWidth="1"/>
    <col min="12546" max="12546" width="9.7109375" style="4" customWidth="1"/>
    <col min="12547" max="12547" width="47.85546875" style="4" customWidth="1"/>
    <col min="12548" max="12548" width="7.42578125" style="4" customWidth="1"/>
    <col min="12549" max="12549" width="13.140625" style="4" customWidth="1"/>
    <col min="12550" max="12550" width="3.85546875" style="4" customWidth="1"/>
    <col min="12551" max="12551" width="10.140625" style="4" customWidth="1"/>
    <col min="12552" max="12552" width="14.28515625" style="4" customWidth="1"/>
    <col min="12553" max="12553" width="19.140625" style="4" customWidth="1"/>
    <col min="12554" max="12554" width="21.28515625" style="4" customWidth="1"/>
    <col min="12555" max="12555" width="21.7109375" style="4" customWidth="1"/>
    <col min="12556" max="12556" width="11.28515625" style="4" bestFit="1" customWidth="1"/>
    <col min="12557" max="12557" width="14.5703125" style="4" bestFit="1" customWidth="1"/>
    <col min="12558" max="12799" width="9.140625" style="4"/>
    <col min="12800" max="12800" width="2" style="4" customWidth="1"/>
    <col min="12801" max="12801" width="5.28515625" style="4" customWidth="1"/>
    <col min="12802" max="12802" width="9.7109375" style="4" customWidth="1"/>
    <col min="12803" max="12803" width="47.85546875" style="4" customWidth="1"/>
    <col min="12804" max="12804" width="7.42578125" style="4" customWidth="1"/>
    <col min="12805" max="12805" width="13.140625" style="4" customWidth="1"/>
    <col min="12806" max="12806" width="3.85546875" style="4" customWidth="1"/>
    <col min="12807" max="12807" width="10.140625" style="4" customWidth="1"/>
    <col min="12808" max="12808" width="14.28515625" style="4" customWidth="1"/>
    <col min="12809" max="12809" width="19.140625" style="4" customWidth="1"/>
    <col min="12810" max="12810" width="21.28515625" style="4" customWidth="1"/>
    <col min="12811" max="12811" width="21.7109375" style="4" customWidth="1"/>
    <col min="12812" max="12812" width="11.28515625" style="4" bestFit="1" customWidth="1"/>
    <col min="12813" max="12813" width="14.5703125" style="4" bestFit="1" customWidth="1"/>
    <col min="12814" max="13055" width="9.140625" style="4"/>
    <col min="13056" max="13056" width="2" style="4" customWidth="1"/>
    <col min="13057" max="13057" width="5.28515625" style="4" customWidth="1"/>
    <col min="13058" max="13058" width="9.7109375" style="4" customWidth="1"/>
    <col min="13059" max="13059" width="47.85546875" style="4" customWidth="1"/>
    <col min="13060" max="13060" width="7.42578125" style="4" customWidth="1"/>
    <col min="13061" max="13061" width="13.140625" style="4" customWidth="1"/>
    <col min="13062" max="13062" width="3.85546875" style="4" customWidth="1"/>
    <col min="13063" max="13063" width="10.140625" style="4" customWidth="1"/>
    <col min="13064" max="13064" width="14.28515625" style="4" customWidth="1"/>
    <col min="13065" max="13065" width="19.140625" style="4" customWidth="1"/>
    <col min="13066" max="13066" width="21.28515625" style="4" customWidth="1"/>
    <col min="13067" max="13067" width="21.7109375" style="4" customWidth="1"/>
    <col min="13068" max="13068" width="11.28515625" style="4" bestFit="1" customWidth="1"/>
    <col min="13069" max="13069" width="14.5703125" style="4" bestFit="1" customWidth="1"/>
    <col min="13070" max="13311" width="9.140625" style="4"/>
    <col min="13312" max="13312" width="2" style="4" customWidth="1"/>
    <col min="13313" max="13313" width="5.28515625" style="4" customWidth="1"/>
    <col min="13314" max="13314" width="9.7109375" style="4" customWidth="1"/>
    <col min="13315" max="13315" width="47.85546875" style="4" customWidth="1"/>
    <col min="13316" max="13316" width="7.42578125" style="4" customWidth="1"/>
    <col min="13317" max="13317" width="13.140625" style="4" customWidth="1"/>
    <col min="13318" max="13318" width="3.85546875" style="4" customWidth="1"/>
    <col min="13319" max="13319" width="10.140625" style="4" customWidth="1"/>
    <col min="13320" max="13320" width="14.28515625" style="4" customWidth="1"/>
    <col min="13321" max="13321" width="19.140625" style="4" customWidth="1"/>
    <col min="13322" max="13322" width="21.28515625" style="4" customWidth="1"/>
    <col min="13323" max="13323" width="21.7109375" style="4" customWidth="1"/>
    <col min="13324" max="13324" width="11.28515625" style="4" bestFit="1" customWidth="1"/>
    <col min="13325" max="13325" width="14.5703125" style="4" bestFit="1" customWidth="1"/>
    <col min="13326" max="13567" width="9.140625" style="4"/>
    <col min="13568" max="13568" width="2" style="4" customWidth="1"/>
    <col min="13569" max="13569" width="5.28515625" style="4" customWidth="1"/>
    <col min="13570" max="13570" width="9.7109375" style="4" customWidth="1"/>
    <col min="13571" max="13571" width="47.85546875" style="4" customWidth="1"/>
    <col min="13572" max="13572" width="7.42578125" style="4" customWidth="1"/>
    <col min="13573" max="13573" width="13.140625" style="4" customWidth="1"/>
    <col min="13574" max="13574" width="3.85546875" style="4" customWidth="1"/>
    <col min="13575" max="13575" width="10.140625" style="4" customWidth="1"/>
    <col min="13576" max="13576" width="14.28515625" style="4" customWidth="1"/>
    <col min="13577" max="13577" width="19.140625" style="4" customWidth="1"/>
    <col min="13578" max="13578" width="21.28515625" style="4" customWidth="1"/>
    <col min="13579" max="13579" width="21.7109375" style="4" customWidth="1"/>
    <col min="13580" max="13580" width="11.28515625" style="4" bestFit="1" customWidth="1"/>
    <col min="13581" max="13581" width="14.5703125" style="4" bestFit="1" customWidth="1"/>
    <col min="13582" max="13823" width="9.140625" style="4"/>
    <col min="13824" max="13824" width="2" style="4" customWidth="1"/>
    <col min="13825" max="13825" width="5.28515625" style="4" customWidth="1"/>
    <col min="13826" max="13826" width="9.7109375" style="4" customWidth="1"/>
    <col min="13827" max="13827" width="47.85546875" style="4" customWidth="1"/>
    <col min="13828" max="13828" width="7.42578125" style="4" customWidth="1"/>
    <col min="13829" max="13829" width="13.140625" style="4" customWidth="1"/>
    <col min="13830" max="13830" width="3.85546875" style="4" customWidth="1"/>
    <col min="13831" max="13831" width="10.140625" style="4" customWidth="1"/>
    <col min="13832" max="13832" width="14.28515625" style="4" customWidth="1"/>
    <col min="13833" max="13833" width="19.140625" style="4" customWidth="1"/>
    <col min="13834" max="13834" width="21.28515625" style="4" customWidth="1"/>
    <col min="13835" max="13835" width="21.7109375" style="4" customWidth="1"/>
    <col min="13836" max="13836" width="11.28515625" style="4" bestFit="1" customWidth="1"/>
    <col min="13837" max="13837" width="14.5703125" style="4" bestFit="1" customWidth="1"/>
    <col min="13838" max="14079" width="9.140625" style="4"/>
    <col min="14080" max="14080" width="2" style="4" customWidth="1"/>
    <col min="14081" max="14081" width="5.28515625" style="4" customWidth="1"/>
    <col min="14082" max="14082" width="9.7109375" style="4" customWidth="1"/>
    <col min="14083" max="14083" width="47.85546875" style="4" customWidth="1"/>
    <col min="14084" max="14084" width="7.42578125" style="4" customWidth="1"/>
    <col min="14085" max="14085" width="13.140625" style="4" customWidth="1"/>
    <col min="14086" max="14086" width="3.85546875" style="4" customWidth="1"/>
    <col min="14087" max="14087" width="10.140625" style="4" customWidth="1"/>
    <col min="14088" max="14088" width="14.28515625" style="4" customWidth="1"/>
    <col min="14089" max="14089" width="19.140625" style="4" customWidth="1"/>
    <col min="14090" max="14090" width="21.28515625" style="4" customWidth="1"/>
    <col min="14091" max="14091" width="21.7109375" style="4" customWidth="1"/>
    <col min="14092" max="14092" width="11.28515625" style="4" bestFit="1" customWidth="1"/>
    <col min="14093" max="14093" width="14.5703125" style="4" bestFit="1" customWidth="1"/>
    <col min="14094" max="14335" width="9.140625" style="4"/>
    <col min="14336" max="14336" width="2" style="4" customWidth="1"/>
    <col min="14337" max="14337" width="5.28515625" style="4" customWidth="1"/>
    <col min="14338" max="14338" width="9.7109375" style="4" customWidth="1"/>
    <col min="14339" max="14339" width="47.85546875" style="4" customWidth="1"/>
    <col min="14340" max="14340" width="7.42578125" style="4" customWidth="1"/>
    <col min="14341" max="14341" width="13.140625" style="4" customWidth="1"/>
    <col min="14342" max="14342" width="3.85546875" style="4" customWidth="1"/>
    <col min="14343" max="14343" width="10.140625" style="4" customWidth="1"/>
    <col min="14344" max="14344" width="14.28515625" style="4" customWidth="1"/>
    <col min="14345" max="14345" width="19.140625" style="4" customWidth="1"/>
    <col min="14346" max="14346" width="21.28515625" style="4" customWidth="1"/>
    <col min="14347" max="14347" width="21.7109375" style="4" customWidth="1"/>
    <col min="14348" max="14348" width="11.28515625" style="4" bestFit="1" customWidth="1"/>
    <col min="14349" max="14349" width="14.5703125" style="4" bestFit="1" customWidth="1"/>
    <col min="14350" max="14591" width="9.140625" style="4"/>
    <col min="14592" max="14592" width="2" style="4" customWidth="1"/>
    <col min="14593" max="14593" width="5.28515625" style="4" customWidth="1"/>
    <col min="14594" max="14594" width="9.7109375" style="4" customWidth="1"/>
    <col min="14595" max="14595" width="47.85546875" style="4" customWidth="1"/>
    <col min="14596" max="14596" width="7.42578125" style="4" customWidth="1"/>
    <col min="14597" max="14597" width="13.140625" style="4" customWidth="1"/>
    <col min="14598" max="14598" width="3.85546875" style="4" customWidth="1"/>
    <col min="14599" max="14599" width="10.140625" style="4" customWidth="1"/>
    <col min="14600" max="14600" width="14.28515625" style="4" customWidth="1"/>
    <col min="14601" max="14601" width="19.140625" style="4" customWidth="1"/>
    <col min="14602" max="14602" width="21.28515625" style="4" customWidth="1"/>
    <col min="14603" max="14603" width="21.7109375" style="4" customWidth="1"/>
    <col min="14604" max="14604" width="11.28515625" style="4" bestFit="1" customWidth="1"/>
    <col min="14605" max="14605" width="14.5703125" style="4" bestFit="1" customWidth="1"/>
    <col min="14606" max="14847" width="9.140625" style="4"/>
    <col min="14848" max="14848" width="2" style="4" customWidth="1"/>
    <col min="14849" max="14849" width="5.28515625" style="4" customWidth="1"/>
    <col min="14850" max="14850" width="9.7109375" style="4" customWidth="1"/>
    <col min="14851" max="14851" width="47.85546875" style="4" customWidth="1"/>
    <col min="14852" max="14852" width="7.42578125" style="4" customWidth="1"/>
    <col min="14853" max="14853" width="13.140625" style="4" customWidth="1"/>
    <col min="14854" max="14854" width="3.85546875" style="4" customWidth="1"/>
    <col min="14855" max="14855" width="10.140625" style="4" customWidth="1"/>
    <col min="14856" max="14856" width="14.28515625" style="4" customWidth="1"/>
    <col min="14857" max="14857" width="19.140625" style="4" customWidth="1"/>
    <col min="14858" max="14858" width="21.28515625" style="4" customWidth="1"/>
    <col min="14859" max="14859" width="21.7109375" style="4" customWidth="1"/>
    <col min="14860" max="14860" width="11.28515625" style="4" bestFit="1" customWidth="1"/>
    <col min="14861" max="14861" width="14.5703125" style="4" bestFit="1" customWidth="1"/>
    <col min="14862" max="15103" width="9.140625" style="4"/>
    <col min="15104" max="15104" width="2" style="4" customWidth="1"/>
    <col min="15105" max="15105" width="5.28515625" style="4" customWidth="1"/>
    <col min="15106" max="15106" width="9.7109375" style="4" customWidth="1"/>
    <col min="15107" max="15107" width="47.85546875" style="4" customWidth="1"/>
    <col min="15108" max="15108" width="7.42578125" style="4" customWidth="1"/>
    <col min="15109" max="15109" width="13.140625" style="4" customWidth="1"/>
    <col min="15110" max="15110" width="3.85546875" style="4" customWidth="1"/>
    <col min="15111" max="15111" width="10.140625" style="4" customWidth="1"/>
    <col min="15112" max="15112" width="14.28515625" style="4" customWidth="1"/>
    <col min="15113" max="15113" width="19.140625" style="4" customWidth="1"/>
    <col min="15114" max="15114" width="21.28515625" style="4" customWidth="1"/>
    <col min="15115" max="15115" width="21.7109375" style="4" customWidth="1"/>
    <col min="15116" max="15116" width="11.28515625" style="4" bestFit="1" customWidth="1"/>
    <col min="15117" max="15117" width="14.5703125" style="4" bestFit="1" customWidth="1"/>
    <col min="15118" max="15359" width="9.140625" style="4"/>
    <col min="15360" max="15360" width="2" style="4" customWidth="1"/>
    <col min="15361" max="15361" width="5.28515625" style="4" customWidth="1"/>
    <col min="15362" max="15362" width="9.7109375" style="4" customWidth="1"/>
    <col min="15363" max="15363" width="47.85546875" style="4" customWidth="1"/>
    <col min="15364" max="15364" width="7.42578125" style="4" customWidth="1"/>
    <col min="15365" max="15365" width="13.140625" style="4" customWidth="1"/>
    <col min="15366" max="15366" width="3.85546875" style="4" customWidth="1"/>
    <col min="15367" max="15367" width="10.140625" style="4" customWidth="1"/>
    <col min="15368" max="15368" width="14.28515625" style="4" customWidth="1"/>
    <col min="15369" max="15369" width="19.140625" style="4" customWidth="1"/>
    <col min="15370" max="15370" width="21.28515625" style="4" customWidth="1"/>
    <col min="15371" max="15371" width="21.7109375" style="4" customWidth="1"/>
    <col min="15372" max="15372" width="11.28515625" style="4" bestFit="1" customWidth="1"/>
    <col min="15373" max="15373" width="14.5703125" style="4" bestFit="1" customWidth="1"/>
    <col min="15374" max="15615" width="9.140625" style="4"/>
    <col min="15616" max="15616" width="2" style="4" customWidth="1"/>
    <col min="15617" max="15617" width="5.28515625" style="4" customWidth="1"/>
    <col min="15618" max="15618" width="9.7109375" style="4" customWidth="1"/>
    <col min="15619" max="15619" width="47.85546875" style="4" customWidth="1"/>
    <col min="15620" max="15620" width="7.42578125" style="4" customWidth="1"/>
    <col min="15621" max="15621" width="13.140625" style="4" customWidth="1"/>
    <col min="15622" max="15622" width="3.85546875" style="4" customWidth="1"/>
    <col min="15623" max="15623" width="10.140625" style="4" customWidth="1"/>
    <col min="15624" max="15624" width="14.28515625" style="4" customWidth="1"/>
    <col min="15625" max="15625" width="19.140625" style="4" customWidth="1"/>
    <col min="15626" max="15626" width="21.28515625" style="4" customWidth="1"/>
    <col min="15627" max="15627" width="21.7109375" style="4" customWidth="1"/>
    <col min="15628" max="15628" width="11.28515625" style="4" bestFit="1" customWidth="1"/>
    <col min="15629" max="15629" width="14.5703125" style="4" bestFit="1" customWidth="1"/>
    <col min="15630" max="15871" width="9.140625" style="4"/>
    <col min="15872" max="15872" width="2" style="4" customWidth="1"/>
    <col min="15873" max="15873" width="5.28515625" style="4" customWidth="1"/>
    <col min="15874" max="15874" width="9.7109375" style="4" customWidth="1"/>
    <col min="15875" max="15875" width="47.85546875" style="4" customWidth="1"/>
    <col min="15876" max="15876" width="7.42578125" style="4" customWidth="1"/>
    <col min="15877" max="15877" width="13.140625" style="4" customWidth="1"/>
    <col min="15878" max="15878" width="3.85546875" style="4" customWidth="1"/>
    <col min="15879" max="15879" width="10.140625" style="4" customWidth="1"/>
    <col min="15880" max="15880" width="14.28515625" style="4" customWidth="1"/>
    <col min="15881" max="15881" width="19.140625" style="4" customWidth="1"/>
    <col min="15882" max="15882" width="21.28515625" style="4" customWidth="1"/>
    <col min="15883" max="15883" width="21.7109375" style="4" customWidth="1"/>
    <col min="15884" max="15884" width="11.28515625" style="4" bestFit="1" customWidth="1"/>
    <col min="15885" max="15885" width="14.5703125" style="4" bestFit="1" customWidth="1"/>
    <col min="15886" max="16127" width="9.140625" style="4"/>
    <col min="16128" max="16128" width="2" style="4" customWidth="1"/>
    <col min="16129" max="16129" width="5.28515625" style="4" customWidth="1"/>
    <col min="16130" max="16130" width="9.7109375" style="4" customWidth="1"/>
    <col min="16131" max="16131" width="47.85546875" style="4" customWidth="1"/>
    <col min="16132" max="16132" width="7.42578125" style="4" customWidth="1"/>
    <col min="16133" max="16133" width="13.140625" style="4" customWidth="1"/>
    <col min="16134" max="16134" width="3.85546875" style="4" customWidth="1"/>
    <col min="16135" max="16135" width="10.140625" style="4" customWidth="1"/>
    <col min="16136" max="16136" width="14.28515625" style="4" customWidth="1"/>
    <col min="16137" max="16137" width="19.140625" style="4" customWidth="1"/>
    <col min="16138" max="16138" width="21.28515625" style="4" customWidth="1"/>
    <col min="16139" max="16139" width="21.7109375" style="4" customWidth="1"/>
    <col min="16140" max="16140" width="11.28515625" style="4" bestFit="1" customWidth="1"/>
    <col min="16141" max="16141" width="14.5703125" style="4" bestFit="1" customWidth="1"/>
    <col min="16142" max="16384" width="9.140625" style="4"/>
  </cols>
  <sheetData>
    <row r="1" spans="2:13" ht="32.450000000000003" customHeight="1" thickBot="1" x14ac:dyDescent="0.3"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4"/>
    </row>
    <row r="2" spans="2:13" ht="27" customHeight="1" thickTop="1" x14ac:dyDescent="0.25">
      <c r="B2" s="179"/>
      <c r="C2" s="179"/>
      <c r="D2" s="179"/>
      <c r="E2" s="179"/>
      <c r="F2" s="179"/>
      <c r="G2" s="179"/>
      <c r="H2" s="179" t="s">
        <v>29</v>
      </c>
      <c r="I2" s="179"/>
      <c r="J2" s="179"/>
      <c r="K2" s="179"/>
      <c r="L2" s="179"/>
      <c r="M2" s="4"/>
    </row>
    <row r="3" spans="2:13" ht="15" customHeight="1" x14ac:dyDescent="0.25">
      <c r="B3" s="179"/>
      <c r="C3" s="179"/>
      <c r="D3" s="179"/>
      <c r="E3" s="179"/>
      <c r="F3" s="179"/>
      <c r="G3" s="179"/>
      <c r="H3" s="185" t="s">
        <v>30</v>
      </c>
      <c r="I3" s="185"/>
      <c r="J3" s="185"/>
      <c r="K3" s="185"/>
      <c r="L3" s="185"/>
      <c r="M3" s="4"/>
    </row>
    <row r="4" spans="2:13" ht="30" customHeight="1" x14ac:dyDescent="0.25">
      <c r="B4" s="179"/>
      <c r="C4" s="179"/>
      <c r="D4" s="179"/>
      <c r="E4" s="179"/>
      <c r="F4" s="179"/>
      <c r="G4" s="179"/>
      <c r="H4" s="186" t="s">
        <v>31</v>
      </c>
      <c r="I4" s="186"/>
      <c r="J4" s="186"/>
      <c r="K4" s="186"/>
      <c r="L4" s="186"/>
      <c r="M4" s="4"/>
    </row>
    <row r="5" spans="2:13" ht="30" customHeight="1" x14ac:dyDescent="0.25">
      <c r="B5" s="179"/>
      <c r="C5" s="179"/>
      <c r="D5" s="179"/>
      <c r="E5" s="179"/>
      <c r="F5" s="179"/>
      <c r="G5" s="179"/>
      <c r="H5" s="193" t="s">
        <v>54</v>
      </c>
      <c r="I5" s="194"/>
      <c r="J5" s="194"/>
      <c r="K5" s="194"/>
      <c r="L5" s="194"/>
      <c r="M5" s="4"/>
    </row>
    <row r="6" spans="2:13" ht="22.9" customHeight="1" x14ac:dyDescent="0.25">
      <c r="B6" s="179"/>
      <c r="C6" s="179"/>
      <c r="D6" s="179"/>
      <c r="E6" s="179"/>
      <c r="F6" s="179"/>
      <c r="G6" s="179"/>
      <c r="H6" s="187" t="s">
        <v>42</v>
      </c>
      <c r="I6" s="187"/>
      <c r="J6" s="187"/>
      <c r="K6" s="187"/>
      <c r="L6" s="187"/>
      <c r="M6" s="4"/>
    </row>
    <row r="7" spans="2:13" ht="18.75" customHeight="1" thickBot="1" x14ac:dyDescent="0.3">
      <c r="B7" s="5"/>
      <c r="C7" s="5"/>
      <c r="D7" s="5"/>
      <c r="E7" s="5"/>
      <c r="F7" s="5"/>
      <c r="G7" s="6"/>
      <c r="H7" s="180" t="s">
        <v>32</v>
      </c>
      <c r="I7" s="180"/>
      <c r="J7" s="180"/>
      <c r="K7" s="180"/>
      <c r="L7" s="1"/>
      <c r="M7" s="4"/>
    </row>
    <row r="8" spans="2:13" ht="36.75" customHeight="1" thickTop="1" x14ac:dyDescent="0.25">
      <c r="B8" s="188" t="s">
        <v>73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</row>
    <row r="9" spans="2:13" ht="14.25" customHeight="1" x14ac:dyDescent="0.25">
      <c r="B9" s="7"/>
      <c r="C9" s="7"/>
      <c r="D9" s="7"/>
      <c r="E9" s="7"/>
      <c r="F9" s="7"/>
      <c r="G9" s="7"/>
      <c r="H9" s="7"/>
      <c r="I9" s="7"/>
      <c r="K9" s="8" t="s">
        <v>33</v>
      </c>
      <c r="L9" s="42">
        <v>45313</v>
      </c>
      <c r="M9" s="4"/>
    </row>
    <row r="10" spans="2:13" ht="16.5" customHeight="1" x14ac:dyDescent="0.25">
      <c r="C10" s="189" t="s">
        <v>34</v>
      </c>
      <c r="D10" s="189"/>
      <c r="E10" s="189"/>
      <c r="F10" s="189"/>
      <c r="G10" s="189"/>
      <c r="H10" s="189"/>
      <c r="I10" s="189"/>
      <c r="J10" s="189"/>
      <c r="K10" s="189"/>
      <c r="L10" s="189"/>
      <c r="M10" s="4"/>
    </row>
    <row r="11" spans="2:13" s="10" customFormat="1" ht="31.5" customHeight="1" x14ac:dyDescent="0.2">
      <c r="B11" s="9"/>
      <c r="D11" s="35" t="s">
        <v>35</v>
      </c>
      <c r="E11" s="181" t="s">
        <v>74</v>
      </c>
      <c r="F11" s="191"/>
      <c r="G11" s="191"/>
      <c r="H11" s="191"/>
      <c r="I11" s="191"/>
      <c r="J11" s="191"/>
      <c r="K11" s="191"/>
      <c r="L11" s="191"/>
    </row>
    <row r="12" spans="2:13" s="10" customFormat="1" ht="15.75" x14ac:dyDescent="0.2">
      <c r="B12" s="9"/>
      <c r="D12" s="35" t="s">
        <v>36</v>
      </c>
      <c r="E12" s="192" t="s">
        <v>75</v>
      </c>
      <c r="F12" s="192"/>
      <c r="G12" s="192"/>
      <c r="H12" s="192"/>
      <c r="I12" s="192"/>
      <c r="J12" s="192"/>
      <c r="K12" s="192"/>
      <c r="L12" s="119" t="s">
        <v>76</v>
      </c>
    </row>
    <row r="13" spans="2:13" s="10" customFormat="1" ht="31.5" customHeight="1" x14ac:dyDescent="0.2">
      <c r="B13" s="9"/>
      <c r="D13" s="35" t="s">
        <v>37</v>
      </c>
      <c r="E13" s="181"/>
      <c r="F13" s="181"/>
      <c r="G13" s="181"/>
      <c r="H13" s="181"/>
      <c r="I13" s="181"/>
      <c r="J13" s="181"/>
      <c r="K13" s="181"/>
      <c r="L13" s="181"/>
    </row>
    <row r="14" spans="2:13" s="10" customFormat="1" ht="15.75" customHeight="1" x14ac:dyDescent="0.2">
      <c r="B14" s="9"/>
      <c r="D14" s="35" t="s">
        <v>38</v>
      </c>
      <c r="E14" s="181" t="s">
        <v>77</v>
      </c>
      <c r="F14" s="181"/>
      <c r="G14" s="181"/>
      <c r="H14" s="181"/>
      <c r="I14" s="181"/>
      <c r="J14" s="181"/>
      <c r="K14" s="181"/>
      <c r="L14" s="181"/>
    </row>
    <row r="15" spans="2:13" s="10" customFormat="1" ht="15.75" customHeight="1" x14ac:dyDescent="0.2">
      <c r="B15" s="9"/>
      <c r="D15" s="35" t="s">
        <v>39</v>
      </c>
      <c r="E15" s="181"/>
      <c r="F15" s="181"/>
      <c r="G15" s="181"/>
      <c r="H15" s="181"/>
      <c r="I15" s="181"/>
      <c r="J15" s="181"/>
      <c r="K15" s="181"/>
      <c r="L15" s="181"/>
    </row>
    <row r="16" spans="2:13" s="10" customFormat="1" ht="15.75" customHeight="1" x14ac:dyDescent="0.2">
      <c r="B16" s="9"/>
      <c r="D16" s="35" t="s">
        <v>40</v>
      </c>
      <c r="E16" s="182"/>
      <c r="F16" s="182"/>
      <c r="G16" s="182"/>
      <c r="H16" s="182"/>
      <c r="I16" s="182"/>
      <c r="J16" s="182"/>
      <c r="K16" s="182"/>
      <c r="L16" s="182"/>
    </row>
    <row r="17" spans="1:15" s="41" customFormat="1" ht="18.75" customHeight="1" x14ac:dyDescent="0.2">
      <c r="A17" s="10"/>
      <c r="B17" s="9"/>
      <c r="C17" s="10"/>
      <c r="D17" s="35" t="s">
        <v>78</v>
      </c>
      <c r="E17" s="182"/>
      <c r="F17" s="182"/>
      <c r="G17" s="182"/>
      <c r="H17" s="182"/>
      <c r="I17" s="182"/>
      <c r="J17" s="182"/>
      <c r="K17" s="182"/>
      <c r="L17" s="182"/>
    </row>
    <row r="18" spans="1:15" ht="7.5" customHeight="1" x14ac:dyDescent="0.25">
      <c r="A18" s="41"/>
      <c r="B18" s="37"/>
      <c r="C18" s="38"/>
      <c r="D18" s="38"/>
      <c r="E18" s="38"/>
      <c r="F18" s="38"/>
      <c r="G18" s="39"/>
      <c r="H18" s="39"/>
      <c r="I18" s="39"/>
      <c r="J18" s="39"/>
      <c r="K18" s="40"/>
      <c r="L18" s="41"/>
      <c r="M18" s="4"/>
    </row>
    <row r="19" spans="1:15" ht="22.9" customHeight="1" x14ac:dyDescent="0.25">
      <c r="B19" s="11"/>
      <c r="D19" s="36" t="s">
        <v>41</v>
      </c>
      <c r="E19" s="190" t="s">
        <v>79</v>
      </c>
      <c r="F19" s="190"/>
      <c r="G19" s="190"/>
      <c r="H19" s="190"/>
      <c r="I19" s="190"/>
      <c r="J19" s="190"/>
      <c r="K19" s="190"/>
      <c r="L19" s="190"/>
    </row>
    <row r="20" spans="1:15" ht="54.75" customHeight="1" thickBot="1" x14ac:dyDescent="0.3"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</row>
    <row r="21" spans="1:15" ht="66" customHeight="1" x14ac:dyDescent="0.3">
      <c r="B21" s="120" t="s">
        <v>0</v>
      </c>
      <c r="C21" s="121" t="s">
        <v>1</v>
      </c>
      <c r="D21" s="184" t="s">
        <v>81</v>
      </c>
      <c r="E21" s="184"/>
      <c r="F21" s="121" t="s">
        <v>82</v>
      </c>
      <c r="G21" s="122" t="s">
        <v>83</v>
      </c>
      <c r="H21" s="121" t="s">
        <v>80</v>
      </c>
      <c r="I21" s="123" t="s">
        <v>3</v>
      </c>
      <c r="J21" s="121" t="s">
        <v>84</v>
      </c>
      <c r="K21" s="121" t="s">
        <v>85</v>
      </c>
      <c r="L21" s="124" t="s">
        <v>86</v>
      </c>
      <c r="M21" s="14"/>
      <c r="N21" s="15"/>
      <c r="O21" s="15"/>
    </row>
    <row r="22" spans="1:15" ht="43.5" customHeight="1" thickBot="1" x14ac:dyDescent="0.35">
      <c r="B22" s="125">
        <v>1</v>
      </c>
      <c r="C22" s="13"/>
      <c r="D22" s="198" t="s">
        <v>55</v>
      </c>
      <c r="E22" s="198"/>
      <c r="F22" s="126" t="s">
        <v>59</v>
      </c>
      <c r="G22" s="126" t="s">
        <v>93</v>
      </c>
      <c r="H22" s="43" t="s">
        <v>7</v>
      </c>
      <c r="I22" s="127">
        <v>2</v>
      </c>
      <c r="J22" s="44">
        <v>7500</v>
      </c>
      <c r="K22" s="44">
        <v>2500</v>
      </c>
      <c r="L22" s="45">
        <f>I22*J22</f>
        <v>15000</v>
      </c>
      <c r="M22" s="16"/>
      <c r="N22" s="15"/>
      <c r="O22" s="15"/>
    </row>
    <row r="23" spans="1:15" s="12" customFormat="1" ht="24" customHeight="1" thickBot="1" x14ac:dyDescent="0.3">
      <c r="A23" s="4"/>
      <c r="B23" s="17"/>
      <c r="C23" s="18"/>
      <c r="D23" s="17"/>
      <c r="E23" s="17"/>
      <c r="F23" s="17"/>
      <c r="G23" s="17"/>
      <c r="H23" s="278"/>
      <c r="I23" s="278"/>
      <c r="J23" s="19"/>
      <c r="K23" s="19"/>
      <c r="L23" s="19"/>
      <c r="M23" s="22"/>
      <c r="N23" s="15"/>
      <c r="O23" s="21"/>
    </row>
    <row r="24" spans="1:15" s="12" customFormat="1" ht="32.450000000000003" customHeight="1" x14ac:dyDescent="0.25">
      <c r="B24" s="287" t="s">
        <v>87</v>
      </c>
      <c r="C24" s="288"/>
      <c r="D24" s="288"/>
      <c r="E24" s="288"/>
      <c r="F24" s="133"/>
      <c r="G24" s="279"/>
      <c r="H24" s="279"/>
      <c r="I24" s="279"/>
      <c r="J24" s="279"/>
      <c r="K24" s="279"/>
      <c r="L24" s="134">
        <f>L22</f>
        <v>15000</v>
      </c>
      <c r="M24" s="22"/>
      <c r="N24" s="15"/>
      <c r="O24" s="21"/>
    </row>
    <row r="25" spans="1:15" s="12" customFormat="1" ht="32.450000000000003" customHeight="1" x14ac:dyDescent="0.25">
      <c r="B25" s="289" t="s">
        <v>88</v>
      </c>
      <c r="C25" s="290"/>
      <c r="D25" s="290"/>
      <c r="E25" s="290"/>
      <c r="F25" s="128"/>
      <c r="G25" s="280"/>
      <c r="H25" s="280"/>
      <c r="I25" s="280"/>
      <c r="J25" s="280"/>
      <c r="K25" s="129"/>
      <c r="L25" s="135">
        <f>K22*I22</f>
        <v>5000</v>
      </c>
      <c r="M25" s="22"/>
      <c r="N25" s="15"/>
      <c r="O25" s="21"/>
    </row>
    <row r="26" spans="1:15" s="12" customFormat="1" ht="32.450000000000003" customHeight="1" x14ac:dyDescent="0.25">
      <c r="B26" s="284" t="s">
        <v>56</v>
      </c>
      <c r="C26" s="285"/>
      <c r="D26" s="285"/>
      <c r="E26" s="285"/>
      <c r="F26" s="130"/>
      <c r="G26" s="131" t="s">
        <v>8</v>
      </c>
      <c r="H26" s="286">
        <v>1</v>
      </c>
      <c r="I26" s="286"/>
      <c r="J26" s="132">
        <v>2000</v>
      </c>
      <c r="K26" s="132"/>
      <c r="L26" s="136">
        <f>J26*H26</f>
        <v>2000</v>
      </c>
      <c r="M26" s="22"/>
      <c r="N26" s="15"/>
      <c r="O26" s="21"/>
    </row>
    <row r="27" spans="1:15" s="12" customFormat="1" ht="32.450000000000003" customHeight="1" x14ac:dyDescent="0.25">
      <c r="B27" s="284" t="s">
        <v>57</v>
      </c>
      <c r="C27" s="285"/>
      <c r="D27" s="285"/>
      <c r="E27" s="285"/>
      <c r="F27" s="130"/>
      <c r="G27" s="131" t="s">
        <v>8</v>
      </c>
      <c r="H27" s="286">
        <v>2</v>
      </c>
      <c r="I27" s="286"/>
      <c r="J27" s="132">
        <v>2500</v>
      </c>
      <c r="K27" s="132"/>
      <c r="L27" s="136">
        <f t="shared" ref="L27:L29" si="0">J27*H27</f>
        <v>5000</v>
      </c>
      <c r="M27" s="22"/>
      <c r="N27" s="15"/>
      <c r="O27" s="21"/>
    </row>
    <row r="28" spans="1:15" s="12" customFormat="1" ht="43.15" customHeight="1" x14ac:dyDescent="0.25">
      <c r="B28" s="284" t="s">
        <v>58</v>
      </c>
      <c r="C28" s="285"/>
      <c r="D28" s="285"/>
      <c r="E28" s="285"/>
      <c r="F28" s="130"/>
      <c r="G28" s="131" t="s">
        <v>8</v>
      </c>
      <c r="H28" s="286">
        <v>1</v>
      </c>
      <c r="I28" s="286"/>
      <c r="J28" s="132">
        <v>2000</v>
      </c>
      <c r="K28" s="132"/>
      <c r="L28" s="136">
        <f t="shared" si="0"/>
        <v>2000</v>
      </c>
      <c r="M28" s="22"/>
      <c r="N28" s="15"/>
      <c r="O28" s="21"/>
    </row>
    <row r="29" spans="1:15" s="12" customFormat="1" ht="32.450000000000003" customHeight="1" thickBot="1" x14ac:dyDescent="0.3">
      <c r="B29" s="281" t="s">
        <v>14</v>
      </c>
      <c r="C29" s="282"/>
      <c r="D29" s="282"/>
      <c r="E29" s="282"/>
      <c r="F29" s="137"/>
      <c r="G29" s="138" t="s">
        <v>8</v>
      </c>
      <c r="H29" s="283">
        <v>1</v>
      </c>
      <c r="I29" s="283"/>
      <c r="J29" s="139">
        <v>2000</v>
      </c>
      <c r="K29" s="139"/>
      <c r="L29" s="140">
        <f t="shared" si="0"/>
        <v>2000</v>
      </c>
      <c r="M29" s="22"/>
      <c r="N29" s="15"/>
      <c r="O29" s="21"/>
    </row>
    <row r="30" spans="1:15" s="12" customFormat="1" ht="32.450000000000003" customHeight="1" thickBot="1" x14ac:dyDescent="0.3">
      <c r="B30" s="23"/>
      <c r="C30" s="23"/>
      <c r="D30" s="23"/>
      <c r="E30" s="23"/>
      <c r="F30" s="23"/>
      <c r="G30" s="20"/>
      <c r="H30" s="24"/>
      <c r="I30" s="24"/>
      <c r="J30" s="25"/>
      <c r="K30" s="25"/>
      <c r="L30" s="25"/>
      <c r="M30" s="22"/>
      <c r="N30" s="15"/>
      <c r="O30" s="21"/>
    </row>
    <row r="31" spans="1:15" s="12" customFormat="1" ht="32.450000000000003" customHeight="1" thickBot="1" x14ac:dyDescent="0.3">
      <c r="B31" s="170" t="s">
        <v>92</v>
      </c>
      <c r="C31" s="171"/>
      <c r="D31" s="171"/>
      <c r="E31" s="171"/>
      <c r="F31" s="171"/>
      <c r="G31" s="171"/>
      <c r="H31" s="171"/>
      <c r="I31" s="172"/>
      <c r="J31" s="196"/>
      <c r="K31" s="197"/>
      <c r="L31" s="46">
        <f>L24+L25+L29+L26+L27+L28</f>
        <v>31000</v>
      </c>
      <c r="M31" s="22"/>
      <c r="N31" s="15"/>
      <c r="O31" s="21"/>
    </row>
    <row r="32" spans="1:15" s="12" customFormat="1" ht="32.450000000000003" customHeight="1" thickBot="1" x14ac:dyDescent="0.3">
      <c r="B32" s="154"/>
      <c r="C32" s="155"/>
      <c r="D32" s="155"/>
      <c r="E32" s="155"/>
      <c r="F32" s="155"/>
      <c r="G32" s="155"/>
      <c r="H32" s="155"/>
      <c r="I32" s="156"/>
      <c r="J32" s="199" t="s">
        <v>63</v>
      </c>
      <c r="K32" s="200"/>
      <c r="L32" s="46">
        <v>5000</v>
      </c>
      <c r="M32" s="22"/>
      <c r="N32" s="15"/>
      <c r="O32" s="21"/>
    </row>
    <row r="33" spans="2:15" s="12" customFormat="1" ht="32.450000000000003" customHeight="1" thickBot="1" x14ac:dyDescent="0.3">
      <c r="B33" s="170" t="s">
        <v>96</v>
      </c>
      <c r="C33" s="171"/>
      <c r="D33" s="171"/>
      <c r="E33" s="171"/>
      <c r="F33" s="171"/>
      <c r="G33" s="171"/>
      <c r="H33" s="171"/>
      <c r="I33" s="172"/>
      <c r="J33" s="157"/>
      <c r="K33" s="158"/>
      <c r="L33" s="46">
        <f>L31-L32</f>
        <v>26000</v>
      </c>
      <c r="M33" s="22"/>
      <c r="N33" s="15"/>
      <c r="O33" s="21"/>
    </row>
    <row r="34" spans="2:15" s="12" customFormat="1" ht="32.450000000000003" customHeight="1" thickBot="1" x14ac:dyDescent="0.3">
      <c r="B34" s="151"/>
      <c r="C34" s="152"/>
      <c r="D34" s="152"/>
      <c r="E34" s="152"/>
      <c r="F34" s="152"/>
      <c r="G34" s="152"/>
      <c r="H34" s="152"/>
      <c r="I34" s="153"/>
      <c r="J34" s="168" t="s">
        <v>60</v>
      </c>
      <c r="K34" s="169"/>
      <c r="L34" s="47">
        <f>L31*0.6</f>
        <v>18600</v>
      </c>
      <c r="M34" s="22"/>
      <c r="N34" s="15"/>
      <c r="O34" s="21"/>
    </row>
    <row r="35" spans="2:15" ht="18.7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20"/>
    </row>
    <row r="36" spans="2:15" ht="6" customHeight="1" x14ac:dyDescent="0.25">
      <c r="B36" s="141"/>
      <c r="C36" s="141"/>
      <c r="D36" s="141"/>
      <c r="E36" s="141"/>
      <c r="F36" s="141"/>
      <c r="G36" s="142"/>
      <c r="H36" s="142"/>
      <c r="I36" s="143"/>
      <c r="J36" s="143"/>
      <c r="K36" s="20"/>
      <c r="L36" s="4"/>
      <c r="N36" s="3"/>
    </row>
    <row r="37" spans="2:15" ht="28.5" customHeight="1" x14ac:dyDescent="0.25">
      <c r="B37" s="275" t="s">
        <v>16</v>
      </c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N37" s="3"/>
    </row>
    <row r="38" spans="2:15" ht="19.5" hidden="1" customHeight="1" x14ac:dyDescent="0.25">
      <c r="B38" s="141"/>
      <c r="C38" s="141"/>
      <c r="D38" s="141"/>
      <c r="E38" s="141"/>
      <c r="F38" s="141"/>
      <c r="G38" s="142"/>
      <c r="H38" s="142"/>
      <c r="I38" s="143"/>
      <c r="J38" s="143"/>
      <c r="K38" s="20"/>
      <c r="L38" s="4"/>
      <c r="N38" s="3"/>
    </row>
    <row r="39" spans="2:15" ht="25.5" customHeight="1" x14ac:dyDescent="0.25">
      <c r="B39" s="178" t="s">
        <v>17</v>
      </c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N39" s="3"/>
    </row>
    <row r="40" spans="2:15" ht="15" customHeight="1" thickBot="1" x14ac:dyDescent="0.3">
      <c r="B40" s="276"/>
      <c r="C40" s="276"/>
      <c r="D40" s="142"/>
      <c r="E40" s="142"/>
      <c r="F40" s="142"/>
      <c r="G40" s="142"/>
      <c r="H40" s="144"/>
      <c r="I40" s="142"/>
      <c r="J40" s="142"/>
      <c r="K40" s="145"/>
      <c r="L40" s="4"/>
      <c r="N40" s="3"/>
    </row>
    <row r="41" spans="2:15" ht="15.75" thickBot="1" x14ac:dyDescent="0.3">
      <c r="B41" s="175" t="s">
        <v>18</v>
      </c>
      <c r="C41" s="176"/>
      <c r="D41" s="176"/>
      <c r="E41" s="176"/>
      <c r="F41" s="176"/>
      <c r="G41" s="176"/>
      <c r="H41" s="176"/>
      <c r="I41" s="176"/>
      <c r="J41" s="176"/>
      <c r="K41" s="176"/>
      <c r="L41" s="177"/>
      <c r="N41" s="3"/>
    </row>
    <row r="42" spans="2:15" ht="25.5" customHeight="1" x14ac:dyDescent="0.25">
      <c r="B42" s="146"/>
      <c r="C42" s="147" t="s">
        <v>89</v>
      </c>
      <c r="D42" s="147" t="s">
        <v>89</v>
      </c>
      <c r="E42" s="146"/>
      <c r="F42" s="146"/>
      <c r="G42" s="146"/>
      <c r="H42" s="146"/>
      <c r="I42" s="146"/>
      <c r="J42" s="146"/>
      <c r="K42" s="20"/>
      <c r="L42" s="4"/>
      <c r="N42" s="3"/>
    </row>
    <row r="43" spans="2:15" ht="32.25" thickBot="1" x14ac:dyDescent="0.3">
      <c r="B43" s="26"/>
      <c r="C43" s="277" t="s">
        <v>95</v>
      </c>
      <c r="D43" s="277"/>
      <c r="E43" s="277"/>
      <c r="F43" s="277"/>
      <c r="G43" s="277"/>
      <c r="H43" s="277"/>
      <c r="I43" s="27" t="s">
        <v>19</v>
      </c>
      <c r="J43" s="27"/>
      <c r="K43" s="148"/>
      <c r="L43" s="4"/>
      <c r="N43" s="3"/>
    </row>
    <row r="44" spans="2:15" x14ac:dyDescent="0.25">
      <c r="B44" s="7"/>
      <c r="C44" s="7"/>
      <c r="D44" s="7"/>
      <c r="E44" s="7"/>
      <c r="F44" s="7"/>
      <c r="G44" s="7"/>
      <c r="H44" s="7"/>
      <c r="I44" s="7"/>
      <c r="J44" s="7"/>
      <c r="K44" s="20"/>
      <c r="L44" s="4"/>
      <c r="N44" s="3"/>
    </row>
    <row r="45" spans="2:15" x14ac:dyDescent="0.25">
      <c r="B45" s="7"/>
      <c r="C45" s="7"/>
      <c r="D45" s="7"/>
      <c r="E45" s="7"/>
      <c r="F45" s="7"/>
      <c r="G45" s="7"/>
      <c r="H45" s="7"/>
      <c r="I45" s="7"/>
      <c r="J45" s="7"/>
      <c r="K45" s="20"/>
      <c r="L45" s="4"/>
      <c r="N45" s="3"/>
    </row>
    <row r="46" spans="2:15" x14ac:dyDescent="0.25">
      <c r="B46" s="7" t="s">
        <v>90</v>
      </c>
      <c r="C46" s="7"/>
      <c r="G46" s="29" t="s">
        <v>23</v>
      </c>
      <c r="H46" s="30" t="s">
        <v>24</v>
      </c>
      <c r="I46" s="31"/>
      <c r="J46" s="142"/>
      <c r="K46" s="20"/>
      <c r="L46" s="4"/>
      <c r="N46" s="3"/>
    </row>
    <row r="47" spans="2:15" ht="9.75" customHeight="1" x14ac:dyDescent="0.25">
      <c r="B47" s="7"/>
      <c r="C47" s="7"/>
      <c r="D47" s="7"/>
      <c r="E47" s="7"/>
      <c r="F47" s="7"/>
      <c r="G47" s="7"/>
      <c r="H47" s="28" t="s">
        <v>25</v>
      </c>
      <c r="I47" s="7"/>
      <c r="J47" s="7"/>
      <c r="K47" s="20"/>
      <c r="L47" s="4"/>
      <c r="N47" s="3"/>
    </row>
    <row r="48" spans="2:15" ht="15.75" thickBot="1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4"/>
      <c r="N48" s="3"/>
    </row>
    <row r="49" spans="2:14" ht="15.75" thickTop="1" x14ac:dyDescent="0.25">
      <c r="B49" s="7"/>
      <c r="C49" s="7"/>
      <c r="D49" s="195"/>
      <c r="E49" s="195"/>
      <c r="F49" s="195"/>
      <c r="G49" s="195"/>
      <c r="H49" s="195"/>
      <c r="I49" s="7"/>
      <c r="J49" s="7"/>
      <c r="K49" s="20"/>
      <c r="L49" s="4"/>
      <c r="N49" s="3"/>
    </row>
    <row r="50" spans="2:14" ht="15.75" customHeight="1" x14ac:dyDescent="0.25">
      <c r="B50" s="174" t="s">
        <v>21</v>
      </c>
      <c r="C50" s="174"/>
      <c r="D50" s="174"/>
      <c r="E50" s="174"/>
      <c r="F50" s="174"/>
      <c r="G50" s="174"/>
      <c r="H50" s="174"/>
      <c r="I50" s="7"/>
      <c r="J50" s="7"/>
      <c r="K50" s="20"/>
      <c r="L50" s="4"/>
      <c r="N50" s="3"/>
    </row>
    <row r="51" spans="2:14" x14ac:dyDescent="0.25">
      <c r="B51" s="7"/>
      <c r="C51" s="7"/>
      <c r="D51" s="7"/>
      <c r="E51" s="7"/>
      <c r="F51" s="7"/>
      <c r="G51" s="7"/>
      <c r="H51" s="7"/>
      <c r="I51" s="7"/>
      <c r="J51" s="7"/>
      <c r="K51" s="20"/>
      <c r="L51" s="4"/>
      <c r="N51" s="3"/>
    </row>
    <row r="52" spans="2:14" x14ac:dyDescent="0.25">
      <c r="B52" s="7" t="s">
        <v>91</v>
      </c>
      <c r="C52" s="7"/>
      <c r="G52" s="29" t="s">
        <v>23</v>
      </c>
      <c r="H52" s="30" t="s">
        <v>24</v>
      </c>
      <c r="I52" s="31"/>
      <c r="J52" s="142"/>
      <c r="K52" s="20"/>
      <c r="L52" s="4"/>
      <c r="N52" s="3"/>
    </row>
    <row r="53" spans="2:14" x14ac:dyDescent="0.25">
      <c r="B53" s="7"/>
      <c r="C53" s="7"/>
      <c r="D53" s="7"/>
      <c r="E53" s="7"/>
      <c r="F53" s="7"/>
      <c r="G53" s="7"/>
      <c r="H53" s="28" t="s">
        <v>25</v>
      </c>
      <c r="I53" s="7"/>
      <c r="J53" s="7"/>
      <c r="K53" s="20"/>
      <c r="L53" s="4"/>
      <c r="N53" s="3"/>
    </row>
    <row r="54" spans="2:14" x14ac:dyDescent="0.25">
      <c r="B54" s="7"/>
      <c r="C54" s="7"/>
      <c r="D54" s="7"/>
      <c r="E54" s="7"/>
      <c r="F54" s="7"/>
      <c r="G54" s="7"/>
      <c r="H54" s="7"/>
      <c r="I54" s="7"/>
      <c r="J54" s="7"/>
      <c r="K54" s="20"/>
      <c r="L54" s="4"/>
      <c r="N54" s="3"/>
    </row>
    <row r="55" spans="2:14" x14ac:dyDescent="0.25">
      <c r="B55" s="173" t="s">
        <v>94</v>
      </c>
      <c r="C55" s="173"/>
      <c r="D55" s="173"/>
      <c r="E55" s="173"/>
      <c r="F55" s="173"/>
      <c r="G55" s="173"/>
      <c r="H55" s="31"/>
      <c r="I55" s="31"/>
      <c r="J55" s="31"/>
      <c r="K55" s="32"/>
      <c r="L55" s="4"/>
      <c r="N55" s="3"/>
    </row>
    <row r="56" spans="2:14" x14ac:dyDescent="0.25">
      <c r="B56" s="33"/>
      <c r="C56" s="33"/>
      <c r="D56" s="33"/>
      <c r="E56" s="33"/>
      <c r="F56" s="33"/>
      <c r="G56" s="33"/>
      <c r="H56" s="33"/>
      <c r="I56" s="33"/>
      <c r="J56" s="33"/>
      <c r="K56" s="34"/>
      <c r="L56" s="4"/>
      <c r="N56" s="3"/>
    </row>
    <row r="57" spans="2:14" x14ac:dyDescent="0.25">
      <c r="B57" s="33"/>
      <c r="C57" s="33"/>
      <c r="D57" s="33"/>
      <c r="E57" s="33"/>
      <c r="F57" s="33"/>
      <c r="G57" s="33"/>
      <c r="H57" s="33"/>
      <c r="I57" s="33"/>
      <c r="J57" s="33"/>
      <c r="K57" s="34"/>
      <c r="L57" s="4"/>
      <c r="N57" s="3"/>
    </row>
    <row r="58" spans="2:14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2"/>
      <c r="L58" s="4"/>
      <c r="N58" s="3"/>
    </row>
    <row r="59" spans="2:14" x14ac:dyDescent="0.25">
      <c r="B59" s="7"/>
      <c r="C59" s="7"/>
      <c r="D59" s="7"/>
      <c r="E59" s="7"/>
      <c r="F59" s="7"/>
      <c r="G59" s="7"/>
      <c r="H59" s="7"/>
      <c r="I59" s="7"/>
      <c r="J59" s="7"/>
      <c r="K59" s="20"/>
      <c r="L59" s="4"/>
      <c r="N59" s="3"/>
    </row>
  </sheetData>
  <mergeCells count="46">
    <mergeCell ref="J31:K31"/>
    <mergeCell ref="J32:K32"/>
    <mergeCell ref="B31:I31"/>
    <mergeCell ref="B33:I33"/>
    <mergeCell ref="G24:K24"/>
    <mergeCell ref="G25:J25"/>
    <mergeCell ref="B29:E29"/>
    <mergeCell ref="H29:I29"/>
    <mergeCell ref="B26:E26"/>
    <mergeCell ref="H26:I26"/>
    <mergeCell ref="B27:E27"/>
    <mergeCell ref="H27:I27"/>
    <mergeCell ref="B28:E28"/>
    <mergeCell ref="H28:I28"/>
    <mergeCell ref="B24:E24"/>
    <mergeCell ref="B25:E25"/>
    <mergeCell ref="J34:K34"/>
    <mergeCell ref="E14:L14"/>
    <mergeCell ref="E15:L15"/>
    <mergeCell ref="E16:L16"/>
    <mergeCell ref="H7:K7"/>
    <mergeCell ref="B8:L8"/>
    <mergeCell ref="C10:L10"/>
    <mergeCell ref="E11:L11"/>
    <mergeCell ref="E12:K12"/>
    <mergeCell ref="E13:L13"/>
    <mergeCell ref="E17:L17"/>
    <mergeCell ref="E19:L19"/>
    <mergeCell ref="B20:L20"/>
    <mergeCell ref="D22:E22"/>
    <mergeCell ref="D21:E21"/>
    <mergeCell ref="H23:I23"/>
    <mergeCell ref="B2:G6"/>
    <mergeCell ref="H2:L2"/>
    <mergeCell ref="H3:L3"/>
    <mergeCell ref="H4:L4"/>
    <mergeCell ref="H5:L5"/>
    <mergeCell ref="H6:L6"/>
    <mergeCell ref="B50:H50"/>
    <mergeCell ref="B55:G55"/>
    <mergeCell ref="B37:L37"/>
    <mergeCell ref="B39:L39"/>
    <mergeCell ref="B41:L41"/>
    <mergeCell ref="B40:C40"/>
    <mergeCell ref="C43:H43"/>
    <mergeCell ref="D49:H49"/>
  </mergeCells>
  <hyperlinks>
    <hyperlink ref="H5" r:id="rId1"/>
  </hyperlinks>
  <printOptions horizontalCentered="1"/>
  <pageMargins left="0.31496062992125984" right="0.31496062992125984" top="0.55118110236220474" bottom="0.15748031496062992" header="0.31496062992125984" footer="0.31496062992125984"/>
  <pageSetup paperSize="9" scale="3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Спецификация</vt:lpstr>
      <vt:lpstr>Заказ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Головченко</cp:lastModifiedBy>
  <cp:lastPrinted>2024-03-07T13:09:22Z</cp:lastPrinted>
  <dcterms:created xsi:type="dcterms:W3CDTF">2022-08-15T11:58:29Z</dcterms:created>
  <dcterms:modified xsi:type="dcterms:W3CDTF">2024-04-04T07:24:59Z</dcterms:modified>
</cp:coreProperties>
</file>