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001\Downloads\"/>
    </mc:Choice>
  </mc:AlternateContent>
  <xr:revisionPtr revIDLastSave="0" documentId="13_ncr:1_{1D0F7470-6F22-4EE3-83F8-50F978908C49}" xr6:coauthVersionLast="47" xr6:coauthVersionMax="47" xr10:uidLastSave="{00000000-0000-0000-0000-000000000000}"/>
  <bookViews>
    <workbookView xWindow="-110" yWindow="-110" windowWidth="25820" windowHeight="15620" tabRatio="500" xr2:uid="{00000000-000D-0000-FFFF-FFFF00000000}"/>
  </bookViews>
  <sheets>
    <sheet name="Подробная фактура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6" i="1" l="1"/>
  <c r="R6" i="1"/>
  <c r="S6" i="1"/>
  <c r="V6" i="1"/>
</calcChain>
</file>

<file path=xl/sharedStrings.xml><?xml version="1.0" encoding="utf-8"?>
<sst xmlns="http://schemas.openxmlformats.org/spreadsheetml/2006/main" count="71" uniqueCount="39">
  <si>
    <t>Дата документа</t>
  </si>
  <si>
    <t>Номер документа</t>
  </si>
  <si>
    <t>Тип документа</t>
  </si>
  <si>
    <t>Тип накладной</t>
  </si>
  <si>
    <t>Контрагент</t>
  </si>
  <si>
    <t xml:space="preserve">Учесть в </t>
  </si>
  <si>
    <t>Обычный вид деятельности</t>
  </si>
  <si>
    <t>Со склада</t>
  </si>
  <si>
    <t>Номер строки</t>
  </si>
  <si>
    <t>Тип</t>
  </si>
  <si>
    <t>Артикул</t>
  </si>
  <si>
    <t>Наименование</t>
  </si>
  <si>
    <t>Ед.изм.</t>
  </si>
  <si>
    <t>Кол-во</t>
  </si>
  <si>
    <t>Сумма без НДС</t>
  </si>
  <si>
    <t>НДС</t>
  </si>
  <si>
    <t>Сумма НДС</t>
  </si>
  <si>
    <t>Сумма с НДС</t>
  </si>
  <si>
    <t>Код операции</t>
  </si>
  <si>
    <t>Дата забытого документа</t>
  </si>
  <si>
    <t>Номер забытого документа</t>
  </si>
  <si>
    <t>УПД</t>
  </si>
  <si>
    <t>-</t>
  </si>
  <si>
    <t>ОСНО</t>
  </si>
  <si>
    <t>232</t>
  </si>
  <si>
    <t>Услуга</t>
  </si>
  <si>
    <t>20%</t>
  </si>
  <si>
    <t>Кейтеринговое обслуживание</t>
  </si>
  <si>
    <t>ед</t>
  </si>
  <si>
    <t>02.12.2024</t>
  </si>
  <si>
    <t>Цена</t>
  </si>
  <si>
    <t>28.12.2024</t>
  </si>
  <si>
    <t>337</t>
  </si>
  <si>
    <t>21.11.2024</t>
  </si>
  <si>
    <t>371</t>
  </si>
  <si>
    <t>Итого:</t>
  </si>
  <si>
    <t>ООО "ГЛОБАЛ"</t>
  </si>
  <si>
    <t>ООО "МИСТЕРИ КОНСАЛТИНГ"</t>
  </si>
  <si>
    <t>ООО "ЭКСПРЕСС"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</si>
</sst>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₽&quot;_-;\-* #,##0\ &quot;₽&quot;_-;_-* &quot;-&quot;\ &quot;₽&quot;_-;_-@_-"/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_.&quot;р.&quot;;\-0.00_.&quot;р.&quot;"/>
    <numFmt numFmtId="165" formatCode="#,##0.00&quot;р.&quot;;\-#,##0.00&quot;р.&quot;"/>
  </numFmts>
  <fonts count="7" x14ac:knownFonts="1"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/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0" fillId="0" borderId="0" xfId="6" applyFont="1" applyAlignment="1">
      <alignment wrapText="1"/>
    </xf>
    <xf numFmtId="49" fontId="0" fillId="0" borderId="0" xfId="6" applyNumberFormat="1" applyFont="1"/>
    <xf numFmtId="14" fontId="0" fillId="0" borderId="1" xfId="6" applyNumberFormat="1" applyFont="1" applyBorder="1" applyAlignment="1">
      <alignment vertical="top"/>
    </xf>
    <xf numFmtId="0" fontId="0" fillId="0" borderId="2" xfId="6" applyFont="1" applyBorder="1" applyAlignment="1">
      <alignment horizontal="right" vertical="top"/>
    </xf>
    <xf numFmtId="0" fontId="0" fillId="0" borderId="2" xfId="6" applyFont="1" applyBorder="1" applyAlignment="1">
      <alignment vertical="top" wrapText="1"/>
    </xf>
    <xf numFmtId="0" fontId="3" fillId="0" borderId="2" xfId="6" applyFont="1" applyBorder="1" applyAlignment="1">
      <alignment vertical="top" wrapText="1"/>
    </xf>
    <xf numFmtId="0" fontId="4" fillId="0" borderId="2" xfId="6" applyFont="1" applyBorder="1" applyAlignment="1">
      <alignment vertical="top" wrapText="1"/>
    </xf>
    <xf numFmtId="0" fontId="4" fillId="0" borderId="2" xfId="6" applyFont="1" applyBorder="1" applyAlignment="1">
      <alignment vertical="top"/>
    </xf>
    <xf numFmtId="164" fontId="3" fillId="0" borderId="2" xfId="6" applyNumberFormat="1" applyFont="1" applyBorder="1" applyAlignment="1">
      <alignment horizontal="right" vertical="top"/>
    </xf>
    <xf numFmtId="164" fontId="5" fillId="0" borderId="2" xfId="6" applyNumberFormat="1" applyFont="1" applyBorder="1" applyAlignment="1">
      <alignment horizontal="right" vertical="top" wrapText="1"/>
    </xf>
    <xf numFmtId="165" fontId="3" fillId="0" borderId="2" xfId="6" applyNumberFormat="1" applyFont="1" applyBorder="1" applyAlignment="1">
      <alignment horizontal="right" vertical="top"/>
    </xf>
    <xf numFmtId="9" fontId="0" fillId="0" borderId="2" xfId="6" applyNumberFormat="1" applyFont="1" applyBorder="1" applyAlignment="1">
      <alignment vertical="top" wrapText="1"/>
    </xf>
    <xf numFmtId="49" fontId="0" fillId="0" borderId="4" xfId="6" applyNumberFormat="1" applyFont="1" applyBorder="1" applyAlignment="1">
      <alignment horizontal="left" vertical="top"/>
    </xf>
    <xf numFmtId="49" fontId="0" fillId="0" borderId="3" xfId="6" applyNumberFormat="1" applyFont="1" applyBorder="1" applyAlignment="1">
      <alignment horizontal="left" vertical="top"/>
    </xf>
    <xf numFmtId="0" fontId="2" fillId="2" borderId="1" xfId="6" applyFont="1" applyFill="1" applyBorder="1" applyAlignment="1">
      <alignment horizontal="left" vertical="top"/>
    </xf>
    <xf numFmtId="0" fontId="2" fillId="2" borderId="5" xfId="6" applyFont="1" applyFill="1" applyBorder="1" applyAlignment="1">
      <alignment horizontal="left" vertical="top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Percent" xfId="1" xr:uid="{00000000-0005-0000-0000-000001000000}"/>
    <cellStyle name="Обычный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#,##0.00&quot;р.&quot;;\-#,##0.00&quot;р.&quot;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 style="thin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#,##0.00&quot;р.&quot;;\-#,##0.00&quot;р.&quot;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 style="thin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#,##0.00&quot;р.&quot;;\-#,##0.00&quot;р.&quot;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rgb="FF95B3D7"/>
        </top>
        <bottom style="thin">
          <color rgb="FF95B3D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D9D9"/>
        </patternFill>
      </fill>
    </dxf>
    <dxf>
      <font>
        <i/>
        <color rgb="FF80808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9C65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EB9C"/>
      <rgbColor rgb="0095B3D7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6" totalsRowCount="1">
  <autoFilter ref="A1:V5" xr:uid="{00000000-0009-0000-0100-000001000000}"/>
  <tableColumns count="22">
    <tableColumn id="1" xr3:uid="{00000000-0010-0000-0000-000001000000}" name="Дата документа"/>
    <tableColumn id="2" xr3:uid="{00000000-0010-0000-0000-000002000000}" name="Номер документа"/>
    <tableColumn id="3" xr3:uid="{00000000-0010-0000-0000-000003000000}" name="Тип документа" totalsRowDxfId="5" totalsRowCellStyle="Normal"/>
    <tableColumn id="4" xr3:uid="{00000000-0010-0000-0000-000004000000}" name="Тип накладной"/>
    <tableColumn id="5" xr3:uid="{00000000-0010-0000-0000-000005000000}" name="Контрагент"/>
    <tableColumn id="6" xr3:uid="{00000000-0010-0000-0000-000006000000}" name="Учесть в "/>
    <tableColumn id="7" xr3:uid="{00000000-0010-0000-0000-000007000000}" name="Обычный вид деятельности"/>
    <tableColumn id="8" xr3:uid="{00000000-0010-0000-0000-000008000000}" name="Со склада" totalsRowDxfId="4" totalsRowCellStyle="Normal"/>
    <tableColumn id="9" xr3:uid="{00000000-0010-0000-0000-000009000000}" name="Номер строки"/>
    <tableColumn id="10" xr3:uid="{00000000-0010-0000-0000-00000A000000}" name="Тип"/>
    <tableColumn id="11" xr3:uid="{00000000-0010-0000-0000-00000B000000}" name="Артикул"/>
    <tableColumn id="12" xr3:uid="{00000000-0010-0000-0000-00000C000000}" name="Наименование" totalsRowDxfId="3" totalsRowCellStyle="Normal"/>
    <tableColumn id="13" xr3:uid="{00000000-0010-0000-0000-00000D000000}" name="Ед.изм."/>
    <tableColumn id="14" xr3:uid="{00000000-0010-0000-0000-00000E000000}" name="Кол-во"/>
    <tableColumn id="15" xr3:uid="{00000000-0010-0000-0000-00000F000000}" name="Цена" totalsRowLabel="Итого:"/>
    <tableColumn id="16" xr3:uid="{00000000-0010-0000-0000-000010000000}" name="Сумма без НДС" totalsRowFunction="custom" totalsRowDxfId="2" totalsRowCellStyle="Normal">
      <totalsRowFormula>SUBTOTAL(109,P2:P5)</totalsRowFormula>
    </tableColumn>
    <tableColumn id="17" xr3:uid="{00000000-0010-0000-0000-000011000000}" name="НДС"/>
    <tableColumn id="18" xr3:uid="{00000000-0010-0000-0000-000012000000}" name="Сумма НДС" totalsRowFunction="sum" totalsRowDxfId="1" totalsRowCellStyle="Normal"/>
    <tableColumn id="19" xr3:uid="{00000000-0010-0000-0000-000013000000}" name="Сумма с НДС" totalsRowFunction="sum" totalsRowDxfId="0" totalsRowCellStyle="Normal"/>
    <tableColumn id="20" xr3:uid="{00000000-0010-0000-0000-000014000000}" name="Код операции"/>
    <tableColumn id="21" xr3:uid="{00000000-0010-0000-0000-000015000000}" name="Дата забытого документа"/>
    <tableColumn id="22" xr3:uid="{00000000-0010-0000-0000-000016000000}" name="Номер забытого документа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"/>
  <sheetViews>
    <sheetView tabSelected="1" workbookViewId="0">
      <selection activeCell="G10" sqref="G10"/>
    </sheetView>
  </sheetViews>
  <sheetFormatPr defaultColWidth="9.1796875" defaultRowHeight="14.5" x14ac:dyDescent="0.35"/>
  <cols>
    <col min="1" max="1" width="17.7265625" customWidth="1"/>
    <col min="2" max="2" width="18.7265625" customWidth="1"/>
    <col min="3" max="3" width="20.7265625" style="1" customWidth="1"/>
    <col min="4" max="4" width="15.7265625" customWidth="1"/>
    <col min="5" max="5" width="27" customWidth="1"/>
    <col min="6" max="6" width="8.81640625" customWidth="1"/>
    <col min="7" max="7" width="16.7265625" customWidth="1"/>
    <col min="8" max="8" width="16.453125" style="1" customWidth="1"/>
    <col min="9" max="9" width="14" customWidth="1"/>
    <col min="10" max="10" width="11.81640625" customWidth="1"/>
    <col min="11" max="11" width="12.7265625" customWidth="1"/>
    <col min="12" max="12" width="20.7265625" style="1" customWidth="1"/>
    <col min="13" max="13" width="8" customWidth="1"/>
    <col min="14" max="14" width="7.26953125" customWidth="1"/>
    <col min="15" max="15" width="13.7265625" customWidth="1"/>
    <col min="16" max="16" width="15.26953125" customWidth="1"/>
    <col min="17" max="17" width="11.26953125" customWidth="1"/>
    <col min="18" max="18" width="11.54296875" customWidth="1"/>
    <col min="19" max="19" width="12.81640625" customWidth="1"/>
    <col min="20" max="20" width="11.26953125" style="2" customWidth="1"/>
    <col min="21" max="21" width="17.7265625" customWidth="1"/>
    <col min="22" max="22" width="18.7265625" customWidth="1"/>
    <col min="23" max="1023" width="8.7265625" customWidth="1"/>
    <col min="1024" max="1025" width="11.54296875" customWidth="1"/>
  </cols>
  <sheetData>
    <row r="1" spans="1:22" x14ac:dyDescent="0.3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30</v>
      </c>
      <c r="P1" s="16" t="s">
        <v>14</v>
      </c>
      <c r="Q1" s="16" t="s">
        <v>15</v>
      </c>
      <c r="R1" s="16" t="s">
        <v>16</v>
      </c>
      <c r="S1" s="16" t="s">
        <v>17</v>
      </c>
      <c r="T1" s="15" t="s">
        <v>18</v>
      </c>
      <c r="U1" s="16" t="s">
        <v>19</v>
      </c>
      <c r="V1" s="15" t="s">
        <v>20</v>
      </c>
    </row>
    <row r="2" spans="1:22" ht="29" x14ac:dyDescent="0.35">
      <c r="A2" s="3" t="s">
        <v>31</v>
      </c>
      <c r="B2" s="4" t="s">
        <v>32</v>
      </c>
      <c r="C2" s="5" t="s">
        <v>21</v>
      </c>
      <c r="D2" s="5" t="s">
        <v>22</v>
      </c>
      <c r="E2" s="6" t="s">
        <v>36</v>
      </c>
      <c r="F2" s="6" t="s">
        <v>23</v>
      </c>
      <c r="G2" s="6" t="s">
        <v>22</v>
      </c>
      <c r="H2" s="7" t="s">
        <v>22</v>
      </c>
      <c r="I2" s="8">
        <v>1</v>
      </c>
      <c r="J2" s="8" t="s">
        <v>25</v>
      </c>
      <c r="K2" s="9" t="s">
        <v>22</v>
      </c>
      <c r="L2" s="10" t="s">
        <v>27</v>
      </c>
      <c r="M2" s="9" t="s">
        <v>28</v>
      </c>
      <c r="N2" s="5">
        <v>1</v>
      </c>
      <c r="O2" s="11">
        <v>53950</v>
      </c>
      <c r="P2" s="11">
        <v>53950</v>
      </c>
      <c r="Q2" s="12" t="s">
        <v>26</v>
      </c>
      <c r="R2" s="11">
        <v>10790</v>
      </c>
      <c r="S2" s="11">
        <v>64740</v>
      </c>
      <c r="T2" s="14" t="s">
        <v>22</v>
      </c>
      <c r="U2" s="3" t="s">
        <v>22</v>
      </c>
      <c r="V2" s="4" t="s">
        <v>22</v>
      </c>
    </row>
    <row r="3" spans="1:22" ht="29" x14ac:dyDescent="0.35">
      <c r="A3" s="3" t="s">
        <v>29</v>
      </c>
      <c r="B3" s="4" t="s">
        <v>24</v>
      </c>
      <c r="C3" s="5" t="s">
        <v>21</v>
      </c>
      <c r="D3" s="5" t="s">
        <v>22</v>
      </c>
      <c r="E3" s="6" t="s">
        <v>37</v>
      </c>
      <c r="F3" s="6" t="s">
        <v>23</v>
      </c>
      <c r="G3" s="6" t="s">
        <v>22</v>
      </c>
      <c r="H3" s="7" t="s">
        <v>22</v>
      </c>
      <c r="I3" s="8">
        <v>1</v>
      </c>
      <c r="J3" s="8" t="s">
        <v>25</v>
      </c>
      <c r="K3" s="9" t="s">
        <v>22</v>
      </c>
      <c r="L3" s="10" t="s">
        <v>27</v>
      </c>
      <c r="M3" s="9" t="s">
        <v>28</v>
      </c>
      <c r="N3" s="5">
        <v>1</v>
      </c>
      <c r="O3" s="11">
        <v>34760</v>
      </c>
      <c r="P3" s="11">
        <v>34760</v>
      </c>
      <c r="Q3" s="12" t="s">
        <v>26</v>
      </c>
      <c r="R3" s="11">
        <v>6952</v>
      </c>
      <c r="S3" s="11">
        <v>41712</v>
      </c>
      <c r="T3" s="14" t="s">
        <v>22</v>
      </c>
      <c r="U3" s="3" t="s">
        <v>22</v>
      </c>
      <c r="V3" s="4" t="s">
        <v>22</v>
      </c>
    </row>
    <row r="4" spans="1:22" ht="29" x14ac:dyDescent="0.35">
      <c r="A4" s="3" t="s">
        <v>33</v>
      </c>
      <c r="B4" s="4" t="s">
        <v>34</v>
      </c>
      <c r="C4" s="5" t="s">
        <v>21</v>
      </c>
      <c r="D4" s="5" t="s">
        <v>22</v>
      </c>
      <c r="E4" s="6" t="s">
        <v>38</v>
      </c>
      <c r="F4" s="6" t="s">
        <v>23</v>
      </c>
      <c r="G4" s="6" t="s">
        <v>22</v>
      </c>
      <c r="H4" s="7" t="s">
        <v>22</v>
      </c>
      <c r="I4" s="8">
        <v>1</v>
      </c>
      <c r="J4" s="8" t="s">
        <v>25</v>
      </c>
      <c r="K4" s="9" t="s">
        <v>22</v>
      </c>
      <c r="L4" s="10" t="s">
        <v>27</v>
      </c>
      <c r="M4" s="9" t="s">
        <v>28</v>
      </c>
      <c r="N4" s="5">
        <v>1</v>
      </c>
      <c r="O4" s="11">
        <v>13300</v>
      </c>
      <c r="P4" s="11">
        <v>13300</v>
      </c>
      <c r="Q4" s="12" t="s">
        <v>26</v>
      </c>
      <c r="R4" s="11">
        <v>2660</v>
      </c>
      <c r="S4" s="11">
        <v>15960</v>
      </c>
      <c r="T4" s="14" t="s">
        <v>22</v>
      </c>
      <c r="U4" s="3" t="s">
        <v>22</v>
      </c>
      <c r="V4" s="4" t="s">
        <v>22</v>
      </c>
    </row>
    <row r="5" spans="1:22" x14ac:dyDescent="0.35">
      <c r="A5" s="3"/>
      <c r="B5" s="4"/>
      <c r="C5" s="5"/>
      <c r="D5" s="5"/>
      <c r="E5" s="6"/>
      <c r="F5" s="6"/>
      <c r="G5" s="6"/>
      <c r="H5" s="7"/>
      <c r="I5" s="8"/>
      <c r="J5" s="8"/>
      <c r="K5" s="9"/>
      <c r="L5" s="10"/>
      <c r="M5" s="9"/>
      <c r="N5" s="5"/>
      <c r="O5" s="11"/>
      <c r="P5" s="11"/>
      <c r="Q5" s="12"/>
      <c r="R5" s="11"/>
      <c r="S5" s="11"/>
      <c r="T5" s="13"/>
      <c r="U5" s="3"/>
      <c r="V5" s="4"/>
    </row>
    <row r="6" spans="1:22" x14ac:dyDescent="0.35">
      <c r="O6" t="s">
        <v>35</v>
      </c>
      <c r="P6" s="11">
        <f>SUBTOTAL(109,P2:P5)</f>
        <v>102010</v>
      </c>
      <c r="R6" s="11">
        <f>SUBTOTAL(109,Table1[Сумма НДС])</f>
        <v>20402</v>
      </c>
      <c r="S6" s="11">
        <f>SUBTOTAL(109,Table1[Сумма с НДС])</f>
        <v>122412</v>
      </c>
      <c r="T6"/>
      <c r="V6">
        <f>SUBTOTAL(109,Table1[Номер забытого документа])</f>
        <v>0</v>
      </c>
    </row>
  </sheetData>
  <conditionalFormatting sqref="H1:J2">
    <cfRule type="containsText" dxfId="13" priority="2" operator="containsText" text="Без группы">
      <formula>NOT(ISERROR(SEARCH("Без группы",H1)))</formula>
    </cfRule>
  </conditionalFormatting>
  <conditionalFormatting sqref="N1:N2 O1">
    <cfRule type="containsText" dxfId="12" priority="3" operator="containsText" text="Отклонен">
      <formula>NOT(ISERROR(SEARCH("Отклонен",N1)))</formula>
    </cfRule>
    <cfRule type="containsText" dxfId="11" priority="4" operator="containsText" text="Не подписан">
      <formula>NOT(ISERROR(SEARCH("Не подписан",N1)))</formula>
    </cfRule>
    <cfRule type="containsText" dxfId="10" priority="5" operator="containsText" text="Не оплачен">
      <formula>NOT(ISERROR(SEARCH("Не оплачен",N1)))</formula>
    </cfRule>
    <cfRule type="containsText" dxfId="9" priority="6" operator="containsText" text="Ждет отгрузки">
      <formula>NOT(ISERROR(SEARCH("Ждет отгрузки",N1)))</formula>
    </cfRule>
    <cfRule type="containsText" dxfId="8" priority="7" operator="containsText" text="Частично оплачен">
      <formula>NOT(ISERROR(SEARCH("Частично оплачен",N1)))</formula>
    </cfRule>
    <cfRule type="containsText" dxfId="7" priority="8" operator="containsText" text="Оплачен">
      <formula>NOT(ISERROR(SEARCH("Оплачен",N1)))</formula>
    </cfRule>
    <cfRule type="containsText" dxfId="6" priority="9" operator="containsText" text="Отгружен">
      <formula>NOT(ISERROR(SEARCH("Отгружен",N1)))</formula>
    </cfRule>
  </conditionalFormatting>
  <pageMargins left="0.7" right="0.7" top="0.75" bottom="0.75" header="0.51180555555555496" footer="0.51180555555555496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796875" defaultRowHeight="14.5" x14ac:dyDescent="0.35"/>
  <cols>
    <col min="1" max="1025" width="8.7265625" customWidth="1"/>
  </cols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796875" defaultRowHeight="14.5" x14ac:dyDescent="0.35"/>
  <cols>
    <col min="1" max="1025" width="8.7265625" customWidth="1"/>
  </cols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Подробная фактура</vt:lpstr>
      <vt:lpstr>Лист2</vt:lpstr>
      <vt:lpstr>Лист3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Кайманов Андрей Сергеевич</dc:creator>
  <cp:keywords/>
  <dc:description/>
  <cp:lastModifiedBy>001</cp:lastModifiedBy>
  <cp:revision>3</cp:revision>
  <dcterms:created xsi:type="dcterms:W3CDTF">2015-05-26T09:01:54Z</dcterms:created>
  <dcterms:modified xsi:type="dcterms:W3CDTF">2024-10-14T15:08:37Z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