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TEKA5\Desktop\"/>
    </mc:Choice>
  </mc:AlternateContent>
  <xr:revisionPtr revIDLastSave="0" documentId="13_ncr:1_{BDDC1827-E0C0-4466-B6F4-80F5AF85E341}" xr6:coauthVersionLast="47" xr6:coauthVersionMax="47" xr10:uidLastSave="{00000000-0000-0000-0000-000000000000}"/>
  <bookViews>
    <workbookView xWindow="-108" yWindow="-108" windowWidth="23256" windowHeight="12576" tabRatio="0" xr2:uid="{00000000-000D-0000-FFFF-FFFF00000000}"/>
  </bookViews>
  <sheets>
    <sheet name="TDSheet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H27" i="1"/>
  <c r="H26" i="1"/>
  <c r="H25" i="1"/>
  <c r="H24" i="1"/>
  <c r="H23" i="1"/>
  <c r="H22" i="1"/>
  <c r="H14" i="1"/>
  <c r="H9" i="1"/>
  <c r="E33" i="1"/>
  <c r="C33" i="1"/>
  <c r="E30" i="1"/>
  <c r="H30" i="1" s="1"/>
  <c r="E31" i="1"/>
  <c r="H31" i="1" s="1"/>
  <c r="E32" i="1"/>
  <c r="H32" i="1" s="1"/>
  <c r="E29" i="1"/>
  <c r="H29" i="1" s="1"/>
  <c r="E23" i="1"/>
  <c r="E24" i="1"/>
  <c r="E25" i="1"/>
  <c r="E26" i="1"/>
  <c r="E27" i="1"/>
  <c r="E22" i="1"/>
  <c r="E16" i="1"/>
  <c r="H16" i="1" s="1"/>
  <c r="E17" i="1"/>
  <c r="H17" i="1" s="1"/>
  <c r="E18" i="1"/>
  <c r="H18" i="1" s="1"/>
  <c r="E19" i="1"/>
  <c r="H19" i="1" s="1"/>
  <c r="E20" i="1"/>
  <c r="H20" i="1" s="1"/>
  <c r="E15" i="1"/>
  <c r="H15" i="1" s="1"/>
  <c r="E11" i="1"/>
  <c r="H11" i="1" s="1"/>
  <c r="E12" i="1"/>
  <c r="H12" i="1" s="1"/>
  <c r="E13" i="1"/>
  <c r="H13" i="1" s="1"/>
  <c r="E10" i="1"/>
  <c r="H10" i="1" s="1"/>
  <c r="H33" i="1" l="1"/>
</calcChain>
</file>

<file path=xl/sharedStrings.xml><?xml version="1.0" encoding="utf-8"?>
<sst xmlns="http://schemas.openxmlformats.org/spreadsheetml/2006/main" count="57" uniqueCount="40">
  <si>
    <t>Регион</t>
  </si>
  <si>
    <t>Уменьшение долга клиента</t>
  </si>
  <si>
    <t>Долг конечный остаток</t>
  </si>
  <si>
    <t>Клиент</t>
  </si>
  <si>
    <t>Наш долг</t>
  </si>
  <si>
    <t>Дангара</t>
  </si>
  <si>
    <t>Абдували Дангара</t>
  </si>
  <si>
    <t>Бобоёров Рачабали</t>
  </si>
  <si>
    <t>Некруз Дангара</t>
  </si>
  <si>
    <t>Фируз С Дангара</t>
  </si>
  <si>
    <t>Душанбе</t>
  </si>
  <si>
    <t>Alisher</t>
  </si>
  <si>
    <t>Курбонов Толибчон</t>
  </si>
  <si>
    <t>Наргис Док</t>
  </si>
  <si>
    <t>Парвиз 9км</t>
  </si>
  <si>
    <t>Рачабов Нуроншох</t>
  </si>
  <si>
    <t>Умед Авита</t>
  </si>
  <si>
    <t>Норак</t>
  </si>
  <si>
    <t>Алишер Норак</t>
  </si>
  <si>
    <t>Апаи Гулдаста Норак</t>
  </si>
  <si>
    <t>Муродов Эхсон</t>
  </si>
  <si>
    <t>Нуров Илхом</t>
  </si>
  <si>
    <t>Хайём Норак</t>
  </si>
  <si>
    <t>Хайрулло Норак</t>
  </si>
  <si>
    <t>Файзобод</t>
  </si>
  <si>
    <t>Зинатулло Мискинобод</t>
  </si>
  <si>
    <t>Идиева Саодат</t>
  </si>
  <si>
    <t>Хуршед Файзобод</t>
  </si>
  <si>
    <t>Эхсон</t>
  </si>
  <si>
    <t>Итого</t>
  </si>
  <si>
    <t xml:space="preserve">Ведомость расчетов с клиентами со скидкой </t>
  </si>
  <si>
    <t>Скидка</t>
  </si>
  <si>
    <t xml:space="preserve">Увеличение долга клиента без скидки </t>
  </si>
  <si>
    <t xml:space="preserve">Увеличение долга клиента после скидки </t>
  </si>
  <si>
    <t>Сегмент</t>
  </si>
  <si>
    <t>Бозор</t>
  </si>
  <si>
    <t>Аэропорт</t>
  </si>
  <si>
    <t>Чорроха</t>
  </si>
  <si>
    <t>Начало периода: 07,04,2025</t>
  </si>
  <si>
    <t>Конец периода: 07,05,2025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</si>
</sst>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8"/>
      <name val="Arial"/>
    </font>
    <font>
      <b/>
      <sz val="18"/>
      <color rgb="FFEE6558"/>
      <name val="Arial"/>
    </font>
    <font>
      <b/>
      <sz val="10"/>
      <color rgb="FFFFFFFF"/>
      <name val="Arial"/>
    </font>
    <font>
      <b/>
      <sz val="10"/>
      <name val="Arial"/>
    </font>
    <font>
      <b/>
      <sz val="10"/>
      <color rgb="FFEE6558"/>
      <name val="Arial"/>
    </font>
    <font>
      <b/>
      <sz val="9"/>
      <name val="Arial"/>
      <family val="2"/>
      <charset val="204"/>
    </font>
    <font>
      <b/>
      <sz val="10"/>
      <color rgb="FFFFFFFF"/>
      <name val="Arial"/>
      <family val="2"/>
      <charset val="204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EE6558"/>
        <bgColor auto="1"/>
      </patternFill>
    </fill>
    <fill>
      <patternFill patternType="solid">
        <fgColor rgb="FFE1CE1C"/>
        <bgColor auto="1"/>
      </patternFill>
    </fill>
    <fill>
      <patternFill patternType="solid">
        <fgColor rgb="FFFFFFD5"/>
        <bgColor auto="1"/>
      </patternFill>
    </fill>
  </fills>
  <borders count="6">
    <border>
      <left/>
      <right/>
      <top/>
      <bottom/>
      <diagonal/>
    </border>
    <border>
      <left style="thin">
        <color rgb="FFE5B2B2"/>
      </left>
      <right style="thin">
        <color rgb="FFE5B2B2"/>
      </right>
      <top style="thin">
        <color rgb="FFE5B2B2"/>
      </top>
      <bottom style="thin">
        <color rgb="FFE5B2B2"/>
      </bottom>
      <diagonal/>
    </border>
    <border>
      <left style="thin">
        <color rgb="FFE5B2B2"/>
      </left>
      <right/>
      <top/>
      <bottom style="thin">
        <color rgb="FFE5B2B2"/>
      </bottom>
      <diagonal/>
    </border>
    <border>
      <left style="thin">
        <color rgb="FFE5B2B2"/>
      </left>
      <right style="thin">
        <color rgb="FFE5B2B2"/>
      </right>
      <top style="thin">
        <color rgb="FFE5B2B2"/>
      </top>
      <bottom/>
      <diagonal/>
    </border>
    <border>
      <left style="thin">
        <color rgb="FFE5B2B2"/>
      </left>
      <right style="thin">
        <color rgb="FFE5B2B2"/>
      </right>
      <top/>
      <bottom style="thin">
        <color rgb="FFE5B2B2"/>
      </bottom>
      <diagonal/>
    </border>
    <border>
      <left style="thin">
        <color rgb="FFE5B2B2"/>
      </left>
      <right/>
      <top style="thin">
        <color rgb="FFE5B2B2"/>
      </top>
      <bottom style="thin">
        <color rgb="FFE5B2B2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2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4" fontId="3" fillId="3" borderId="1" xfId="0" applyNumberFormat="1" applyFont="1" applyFill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4" fillId="4" borderId="1" xfId="0" applyFont="1" applyFill="1" applyBorder="1" applyAlignment="1">
      <alignment horizontal="left" vertical="top"/>
    </xf>
    <xf numFmtId="4" fontId="4" fillId="4" borderId="1" xfId="0" applyNumberFormat="1" applyFont="1" applyFill="1" applyBorder="1" applyAlignment="1">
      <alignment horizontal="right" vertical="top"/>
    </xf>
    <xf numFmtId="0" fontId="1" fillId="0" borderId="0" xfId="0" applyFont="1" applyAlignment="1">
      <alignment horizontal="center" vertical="top"/>
    </xf>
    <xf numFmtId="4" fontId="3" fillId="3" borderId="5" xfId="0" applyNumberFormat="1" applyFont="1" applyFill="1" applyBorder="1" applyAlignment="1">
      <alignment horizontal="right" vertical="top"/>
    </xf>
    <xf numFmtId="4" fontId="0" fillId="0" borderId="5" xfId="0" applyNumberFormat="1" applyBorder="1" applyAlignment="1">
      <alignment horizontal="right" vertical="top"/>
    </xf>
    <xf numFmtId="4" fontId="4" fillId="4" borderId="5" xfId="0" applyNumberFormat="1" applyFont="1" applyFill="1" applyBorder="1" applyAlignment="1">
      <alignment horizontal="right" vertical="top"/>
    </xf>
    <xf numFmtId="0" fontId="2" fillId="2" borderId="3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5" fillId="0" borderId="0" xfId="0" applyFont="1" applyAlignment="1">
      <alignment horizontal="left"/>
    </xf>
    <xf numFmtId="0" fontId="3" fillId="3" borderId="5" xfId="0" applyFont="1" applyFill="1" applyBorder="1" applyAlignment="1">
      <alignment horizontal="left" vertical="top" wrapText="1"/>
    </xf>
    <xf numFmtId="0" fontId="4" fillId="4" borderId="5" xfId="0" applyFont="1" applyFill="1" applyBorder="1" applyAlignment="1">
      <alignment horizontal="left" vertical="top"/>
    </xf>
    <xf numFmtId="0" fontId="6" fillId="2" borderId="3" xfId="0" applyFont="1" applyFill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 indent="2"/>
    </xf>
    <xf numFmtId="0" fontId="7" fillId="0" borderId="5" xfId="0" applyFont="1" applyBorder="1" applyAlignment="1">
      <alignment horizontal="center" vertical="top" wrapText="1"/>
    </xf>
    <xf numFmtId="9" fontId="0" fillId="0" borderId="5" xfId="0" applyNumberFormat="1" applyBorder="1" applyAlignment="1">
      <alignment horizontal="right" vertical="top"/>
    </xf>
    <xf numFmtId="9" fontId="3" fillId="3" borderId="5" xfId="0" applyNumberFormat="1" applyFont="1" applyFill="1" applyBorder="1" applyAlignment="1">
      <alignment horizontal="right" vertical="top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33"/>
  <sheetViews>
    <sheetView tabSelected="1" workbookViewId="0">
      <selection activeCell="I13" sqref="I13"/>
    </sheetView>
  </sheetViews>
  <sheetFormatPr defaultColWidth="10.42578125" defaultRowHeight="11.4" customHeight="1" outlineLevelRow="1" x14ac:dyDescent="0.2"/>
  <cols>
    <col min="1" max="1" width="52.5703125" style="1" customWidth="1"/>
    <col min="2" max="2" width="16.42578125" style="1" customWidth="1"/>
    <col min="3" max="3" width="24.7109375" style="1" customWidth="1"/>
    <col min="4" max="4" width="10.85546875" style="1" customWidth="1"/>
    <col min="5" max="6" width="22.85546875" style="1" customWidth="1"/>
    <col min="7" max="7" width="18.7109375" style="1" customWidth="1"/>
    <col min="8" max="8" width="22.85546875" style="1" customWidth="1"/>
  </cols>
  <sheetData>
    <row r="1" spans="1:8" s="1" customFormat="1" ht="10.050000000000001" customHeight="1" x14ac:dyDescent="0.2"/>
    <row r="2" spans="1:8" ht="25.05" customHeight="1" x14ac:dyDescent="0.2">
      <c r="A2" s="32" t="s">
        <v>30</v>
      </c>
      <c r="B2" s="32"/>
      <c r="C2" s="32"/>
      <c r="D2" s="32"/>
      <c r="E2" s="32"/>
      <c r="F2" s="32"/>
      <c r="G2" s="32"/>
      <c r="H2" s="32"/>
    </row>
    <row r="3" spans="1:8" ht="15.6" customHeight="1" x14ac:dyDescent="0.2">
      <c r="A3" s="13"/>
      <c r="B3" s="19"/>
      <c r="C3" s="13"/>
      <c r="D3" s="13"/>
      <c r="E3" s="13"/>
      <c r="F3" s="13"/>
      <c r="G3" s="13"/>
    </row>
    <row r="4" spans="1:8" s="20" customFormat="1" ht="12.6" customHeight="1" x14ac:dyDescent="0.25">
      <c r="A4" s="20" t="s">
        <v>38</v>
      </c>
    </row>
    <row r="5" spans="1:8" s="20" customFormat="1" ht="12.6" customHeight="1" x14ac:dyDescent="0.25">
      <c r="A5" s="20" t="s">
        <v>39</v>
      </c>
    </row>
    <row r="6" spans="1:8" s="20" customFormat="1" ht="12" x14ac:dyDescent="0.25"/>
    <row r="7" spans="1:8" ht="18.600000000000001" customHeight="1" x14ac:dyDescent="0.2">
      <c r="A7" s="2" t="s">
        <v>0</v>
      </c>
      <c r="B7" s="23" t="s">
        <v>34</v>
      </c>
      <c r="C7" s="28" t="s">
        <v>32</v>
      </c>
      <c r="D7" s="17" t="s">
        <v>31</v>
      </c>
      <c r="E7" s="28" t="s">
        <v>33</v>
      </c>
      <c r="F7" s="30" t="s">
        <v>1</v>
      </c>
      <c r="G7" s="2"/>
      <c r="H7" s="28" t="s">
        <v>2</v>
      </c>
    </row>
    <row r="8" spans="1:8" ht="22.2" customHeight="1" x14ac:dyDescent="0.2">
      <c r="A8" s="18" t="s">
        <v>3</v>
      </c>
      <c r="B8" s="3"/>
      <c r="C8" s="29"/>
      <c r="D8" s="3"/>
      <c r="E8" s="29"/>
      <c r="F8" s="31"/>
      <c r="G8" s="2" t="s">
        <v>4</v>
      </c>
      <c r="H8" s="29"/>
    </row>
    <row r="9" spans="1:8" ht="13.05" customHeight="1" x14ac:dyDescent="0.2">
      <c r="A9" s="4" t="s">
        <v>5</v>
      </c>
      <c r="B9" s="21"/>
      <c r="C9" s="14">
        <v>933368</v>
      </c>
      <c r="D9" s="14"/>
      <c r="E9" s="9">
        <v>746694</v>
      </c>
      <c r="F9" s="9">
        <v>530000</v>
      </c>
      <c r="G9" s="5"/>
      <c r="H9" s="9">
        <f t="shared" ref="H9:H20" si="0">E9-F9</f>
        <v>216694</v>
      </c>
    </row>
    <row r="10" spans="1:8" ht="10.95" customHeight="1" outlineLevel="1" x14ac:dyDescent="0.2">
      <c r="A10" s="6" t="s">
        <v>6</v>
      </c>
      <c r="B10" s="25" t="s">
        <v>35</v>
      </c>
      <c r="C10" s="15">
        <v>63859.199999999997</v>
      </c>
      <c r="D10" s="26">
        <v>0.2</v>
      </c>
      <c r="E10" s="10">
        <f>C10-C10*20/100</f>
        <v>51087.360000000001</v>
      </c>
      <c r="F10" s="10">
        <v>20000</v>
      </c>
      <c r="G10" s="8"/>
      <c r="H10" s="10">
        <f t="shared" si="0"/>
        <v>31087.360000000001</v>
      </c>
    </row>
    <row r="11" spans="1:8" ht="10.95" customHeight="1" outlineLevel="1" x14ac:dyDescent="0.2">
      <c r="A11" s="6" t="s">
        <v>7</v>
      </c>
      <c r="B11" s="25" t="s">
        <v>35</v>
      </c>
      <c r="C11" s="15">
        <v>39147.15</v>
      </c>
      <c r="D11" s="26">
        <v>0.2</v>
      </c>
      <c r="E11" s="10">
        <f t="shared" ref="E11:E13" si="1">C11-C11*20/100</f>
        <v>31317.72</v>
      </c>
      <c r="F11" s="10">
        <v>10000</v>
      </c>
      <c r="G11" s="8"/>
      <c r="H11" s="10">
        <f t="shared" si="0"/>
        <v>21317.72</v>
      </c>
    </row>
    <row r="12" spans="1:8" ht="10.95" customHeight="1" outlineLevel="1" x14ac:dyDescent="0.2">
      <c r="A12" s="6" t="s">
        <v>8</v>
      </c>
      <c r="B12" s="25" t="s">
        <v>35</v>
      </c>
      <c r="C12" s="15">
        <v>180176.15</v>
      </c>
      <c r="D12" s="26">
        <v>0.2</v>
      </c>
      <c r="E12" s="10">
        <f t="shared" si="1"/>
        <v>144140.91999999998</v>
      </c>
      <c r="F12" s="10">
        <v>100000</v>
      </c>
      <c r="G12" s="8"/>
      <c r="H12" s="10">
        <f t="shared" si="0"/>
        <v>44140.919999999984</v>
      </c>
    </row>
    <row r="13" spans="1:8" ht="10.95" customHeight="1" outlineLevel="1" x14ac:dyDescent="0.2">
      <c r="A13" s="6" t="s">
        <v>9</v>
      </c>
      <c r="B13" s="25" t="s">
        <v>35</v>
      </c>
      <c r="C13" s="15">
        <v>650186</v>
      </c>
      <c r="D13" s="26">
        <v>0.2</v>
      </c>
      <c r="E13" s="10">
        <f t="shared" si="1"/>
        <v>520148.8</v>
      </c>
      <c r="F13" s="10">
        <v>400000</v>
      </c>
      <c r="G13" s="8"/>
      <c r="H13" s="10">
        <f t="shared" si="0"/>
        <v>120148.79999999999</v>
      </c>
    </row>
    <row r="14" spans="1:8" ht="13.05" customHeight="1" x14ac:dyDescent="0.2">
      <c r="A14" s="4" t="s">
        <v>10</v>
      </c>
      <c r="B14" s="21"/>
      <c r="C14" s="14">
        <v>844648</v>
      </c>
      <c r="D14" s="27"/>
      <c r="E14" s="9">
        <v>717981</v>
      </c>
      <c r="F14" s="9">
        <v>329500</v>
      </c>
      <c r="G14" s="5"/>
      <c r="H14" s="9">
        <f t="shared" si="0"/>
        <v>388481</v>
      </c>
    </row>
    <row r="15" spans="1:8" ht="10.95" customHeight="1" outlineLevel="1" x14ac:dyDescent="0.2">
      <c r="A15" s="6" t="s">
        <v>11</v>
      </c>
      <c r="B15" s="25" t="s">
        <v>35</v>
      </c>
      <c r="C15" s="15">
        <v>5017.8</v>
      </c>
      <c r="D15" s="26">
        <v>0.15</v>
      </c>
      <c r="E15" s="7">
        <f>C15-C15*15/100</f>
        <v>4265.13</v>
      </c>
      <c r="F15" s="7">
        <v>3000</v>
      </c>
      <c r="G15" s="8"/>
      <c r="H15" s="10">
        <f t="shared" si="0"/>
        <v>1265.1300000000001</v>
      </c>
    </row>
    <row r="16" spans="1:8" ht="10.95" customHeight="1" outlineLevel="1" x14ac:dyDescent="0.2">
      <c r="A16" s="6" t="s">
        <v>12</v>
      </c>
      <c r="B16" s="25" t="s">
        <v>35</v>
      </c>
      <c r="C16" s="15">
        <v>300093.3</v>
      </c>
      <c r="D16" s="26">
        <v>0.15</v>
      </c>
      <c r="E16" s="7">
        <f t="shared" ref="E16:E20" si="2">C16-C16*15/100</f>
        <v>255079.30499999999</v>
      </c>
      <c r="F16" s="7">
        <v>1500</v>
      </c>
      <c r="G16" s="8"/>
      <c r="H16" s="10">
        <f t="shared" si="0"/>
        <v>253579.30499999999</v>
      </c>
    </row>
    <row r="17" spans="1:8" ht="10.95" customHeight="1" outlineLevel="1" x14ac:dyDescent="0.2">
      <c r="A17" s="6" t="s">
        <v>13</v>
      </c>
      <c r="B17" s="25" t="s">
        <v>35</v>
      </c>
      <c r="C17" s="15">
        <v>257025.4</v>
      </c>
      <c r="D17" s="26">
        <v>0.15</v>
      </c>
      <c r="E17" s="7">
        <f t="shared" si="2"/>
        <v>218471.59</v>
      </c>
      <c r="F17" s="7">
        <v>150000</v>
      </c>
      <c r="G17" s="8"/>
      <c r="H17" s="10">
        <f t="shared" si="0"/>
        <v>68471.59</v>
      </c>
    </row>
    <row r="18" spans="1:8" ht="10.95" customHeight="1" outlineLevel="1" x14ac:dyDescent="0.2">
      <c r="A18" s="6" t="s">
        <v>14</v>
      </c>
      <c r="B18" s="25" t="s">
        <v>36</v>
      </c>
      <c r="C18" s="15">
        <v>152024.9</v>
      </c>
      <c r="D18" s="26">
        <v>0.15</v>
      </c>
      <c r="E18" s="7">
        <f t="shared" si="2"/>
        <v>129221.16499999999</v>
      </c>
      <c r="F18" s="7">
        <v>100000</v>
      </c>
      <c r="G18" s="8"/>
      <c r="H18" s="10">
        <f t="shared" si="0"/>
        <v>29221.164999999994</v>
      </c>
    </row>
    <row r="19" spans="1:8" ht="10.95" customHeight="1" outlineLevel="1" x14ac:dyDescent="0.2">
      <c r="A19" s="6" t="s">
        <v>15</v>
      </c>
      <c r="B19" s="25" t="s">
        <v>36</v>
      </c>
      <c r="C19" s="15">
        <v>65263</v>
      </c>
      <c r="D19" s="26">
        <v>0.15</v>
      </c>
      <c r="E19" s="7">
        <f t="shared" si="2"/>
        <v>55473.55</v>
      </c>
      <c r="F19" s="7">
        <v>30000</v>
      </c>
      <c r="G19" s="8"/>
      <c r="H19" s="10">
        <f t="shared" si="0"/>
        <v>25473.550000000003</v>
      </c>
    </row>
    <row r="20" spans="1:8" ht="10.95" customHeight="1" outlineLevel="1" x14ac:dyDescent="0.2">
      <c r="A20" s="6" t="s">
        <v>16</v>
      </c>
      <c r="B20" s="25" t="s">
        <v>36</v>
      </c>
      <c r="C20" s="15">
        <v>65260.01</v>
      </c>
      <c r="D20" s="26">
        <v>0.15</v>
      </c>
      <c r="E20" s="7">
        <f t="shared" si="2"/>
        <v>55471.008500000004</v>
      </c>
      <c r="F20" s="7">
        <v>45000</v>
      </c>
      <c r="G20" s="8"/>
      <c r="H20" s="10">
        <f t="shared" si="0"/>
        <v>10471.008500000004</v>
      </c>
    </row>
    <row r="21" spans="1:8" ht="13.05" customHeight="1" x14ac:dyDescent="0.2">
      <c r="A21" s="4" t="s">
        <v>17</v>
      </c>
      <c r="B21" s="21"/>
      <c r="C21" s="14">
        <v>721190.8</v>
      </c>
      <c r="D21" s="27"/>
      <c r="E21" s="9">
        <v>613012</v>
      </c>
      <c r="F21" s="9"/>
      <c r="G21" s="5"/>
      <c r="H21" s="9">
        <v>613012</v>
      </c>
    </row>
    <row r="22" spans="1:8" ht="10.95" customHeight="1" outlineLevel="1" x14ac:dyDescent="0.2">
      <c r="A22" s="6" t="s">
        <v>18</v>
      </c>
      <c r="B22" s="24" t="s">
        <v>37</v>
      </c>
      <c r="C22" s="15">
        <v>40470.550000000003</v>
      </c>
      <c r="D22" s="26">
        <v>0.15</v>
      </c>
      <c r="E22" s="10">
        <f>C22-C22*15/100</f>
        <v>34399.967499999999</v>
      </c>
      <c r="F22" s="10"/>
      <c r="G22" s="8"/>
      <c r="H22" s="10">
        <f>F22-F22*15/100</f>
        <v>0</v>
      </c>
    </row>
    <row r="23" spans="1:8" ht="10.95" customHeight="1" outlineLevel="1" x14ac:dyDescent="0.2">
      <c r="A23" s="6" t="s">
        <v>19</v>
      </c>
      <c r="B23" s="24" t="s">
        <v>37</v>
      </c>
      <c r="C23" s="15">
        <v>197658.1</v>
      </c>
      <c r="D23" s="26">
        <v>0.15</v>
      </c>
      <c r="E23" s="10">
        <f t="shared" ref="E23:E27" si="3">C23-C23*15/100</f>
        <v>168009.38500000001</v>
      </c>
      <c r="F23" s="10"/>
      <c r="G23" s="8"/>
      <c r="H23" s="10">
        <f t="shared" ref="H23:H27" si="4">F23-F23*15/100</f>
        <v>0</v>
      </c>
    </row>
    <row r="24" spans="1:8" ht="10.95" customHeight="1" outlineLevel="1" x14ac:dyDescent="0.2">
      <c r="A24" s="6" t="s">
        <v>20</v>
      </c>
      <c r="B24" s="24" t="s">
        <v>37</v>
      </c>
      <c r="C24" s="15">
        <v>20050.900000000001</v>
      </c>
      <c r="D24" s="26">
        <v>0.15</v>
      </c>
      <c r="E24" s="10">
        <f t="shared" si="3"/>
        <v>17043.264999999999</v>
      </c>
      <c r="F24" s="10"/>
      <c r="G24" s="8"/>
      <c r="H24" s="10">
        <f t="shared" si="4"/>
        <v>0</v>
      </c>
    </row>
    <row r="25" spans="1:8" ht="10.95" customHeight="1" outlineLevel="1" x14ac:dyDescent="0.2">
      <c r="A25" s="6" t="s">
        <v>21</v>
      </c>
      <c r="B25" s="24" t="s">
        <v>37</v>
      </c>
      <c r="C25" s="15">
        <v>74480.7</v>
      </c>
      <c r="D25" s="26">
        <v>0.15</v>
      </c>
      <c r="E25" s="10">
        <f t="shared" si="3"/>
        <v>63308.595000000001</v>
      </c>
      <c r="F25" s="10"/>
      <c r="G25" s="8"/>
      <c r="H25" s="10">
        <f t="shared" si="4"/>
        <v>0</v>
      </c>
    </row>
    <row r="26" spans="1:8" ht="10.95" customHeight="1" outlineLevel="1" x14ac:dyDescent="0.2">
      <c r="A26" s="6" t="s">
        <v>22</v>
      </c>
      <c r="B26" s="24" t="s">
        <v>37</v>
      </c>
      <c r="C26" s="15">
        <v>147032.25</v>
      </c>
      <c r="D26" s="26">
        <v>0.15</v>
      </c>
      <c r="E26" s="10">
        <f t="shared" si="3"/>
        <v>124977.41250000001</v>
      </c>
      <c r="F26" s="10"/>
      <c r="G26" s="8"/>
      <c r="H26" s="10">
        <f t="shared" si="4"/>
        <v>0</v>
      </c>
    </row>
    <row r="27" spans="1:8" ht="10.95" customHeight="1" outlineLevel="1" x14ac:dyDescent="0.2">
      <c r="A27" s="6" t="s">
        <v>23</v>
      </c>
      <c r="B27" s="24" t="s">
        <v>37</v>
      </c>
      <c r="C27" s="15">
        <v>241498.3</v>
      </c>
      <c r="D27" s="26">
        <v>0.15</v>
      </c>
      <c r="E27" s="10">
        <f t="shared" si="3"/>
        <v>205273.55499999999</v>
      </c>
      <c r="F27" s="10"/>
      <c r="G27" s="8"/>
      <c r="H27" s="10">
        <f t="shared" si="4"/>
        <v>0</v>
      </c>
    </row>
    <row r="28" spans="1:8" ht="13.05" customHeight="1" x14ac:dyDescent="0.2">
      <c r="A28" s="4" t="s">
        <v>24</v>
      </c>
      <c r="B28" s="21"/>
      <c r="C28" s="14">
        <v>384709</v>
      </c>
      <c r="D28" s="27"/>
      <c r="E28" s="9">
        <v>307767</v>
      </c>
      <c r="F28" s="9">
        <v>91500</v>
      </c>
      <c r="G28" s="5"/>
      <c r="H28" s="9">
        <f>E28-F28</f>
        <v>216267</v>
      </c>
    </row>
    <row r="29" spans="1:8" ht="10.95" customHeight="1" outlineLevel="1" x14ac:dyDescent="0.2">
      <c r="A29" s="6" t="s">
        <v>25</v>
      </c>
      <c r="B29" s="25" t="s">
        <v>35</v>
      </c>
      <c r="C29" s="15">
        <v>118164.3</v>
      </c>
      <c r="D29" s="26">
        <v>0.2</v>
      </c>
      <c r="E29" s="10">
        <f>C29-C29*20/100</f>
        <v>94531.44</v>
      </c>
      <c r="F29" s="10">
        <v>41000</v>
      </c>
      <c r="G29" s="8"/>
      <c r="H29" s="10">
        <f>E29-F29</f>
        <v>53531.44</v>
      </c>
    </row>
    <row r="30" spans="1:8" ht="10.95" customHeight="1" outlineLevel="1" x14ac:dyDescent="0.2">
      <c r="A30" s="6" t="s">
        <v>26</v>
      </c>
      <c r="B30" s="25" t="s">
        <v>35</v>
      </c>
      <c r="C30" s="15">
        <v>141027.24</v>
      </c>
      <c r="D30" s="26">
        <v>0.2</v>
      </c>
      <c r="E30" s="10">
        <f t="shared" ref="E30:E32" si="5">C30-C30*20/100</f>
        <v>112821.79199999999</v>
      </c>
      <c r="F30" s="10">
        <v>39000</v>
      </c>
      <c r="G30" s="8"/>
      <c r="H30" s="10">
        <f>E30-F30</f>
        <v>73821.791999999987</v>
      </c>
    </row>
    <row r="31" spans="1:8" ht="10.95" customHeight="1" outlineLevel="1" x14ac:dyDescent="0.2">
      <c r="A31" s="6" t="s">
        <v>27</v>
      </c>
      <c r="B31" s="25" t="s">
        <v>35</v>
      </c>
      <c r="C31" s="15">
        <v>109670.55</v>
      </c>
      <c r="D31" s="26">
        <v>0.2</v>
      </c>
      <c r="E31" s="10">
        <f t="shared" si="5"/>
        <v>87736.44</v>
      </c>
      <c r="F31" s="10">
        <v>10000</v>
      </c>
      <c r="G31" s="8"/>
      <c r="H31" s="10">
        <f>E31-F31</f>
        <v>77736.44</v>
      </c>
    </row>
    <row r="32" spans="1:8" ht="10.95" customHeight="1" outlineLevel="1" x14ac:dyDescent="0.2">
      <c r="A32" s="6" t="s">
        <v>28</v>
      </c>
      <c r="B32" s="25" t="s">
        <v>35</v>
      </c>
      <c r="C32" s="15">
        <v>15847.15</v>
      </c>
      <c r="D32" s="26">
        <v>0.2</v>
      </c>
      <c r="E32" s="10">
        <f t="shared" si="5"/>
        <v>12677.72</v>
      </c>
      <c r="F32" s="10">
        <v>1500</v>
      </c>
      <c r="G32" s="8"/>
      <c r="H32" s="10">
        <f>E32-F32</f>
        <v>11177.72</v>
      </c>
    </row>
    <row r="33" spans="1:8" ht="13.05" customHeight="1" x14ac:dyDescent="0.2">
      <c r="A33" s="11" t="s">
        <v>29</v>
      </c>
      <c r="B33" s="22"/>
      <c r="C33" s="16">
        <f>C28+C21+C14+C9</f>
        <v>2883915.8</v>
      </c>
      <c r="D33" s="16"/>
      <c r="E33" s="12">
        <f>E9+E14+E21+E28</f>
        <v>2385454</v>
      </c>
      <c r="F33" s="12"/>
      <c r="G33" s="12"/>
      <c r="H33" s="12">
        <f>H9+H14+H21+H28</f>
        <v>1434454</v>
      </c>
    </row>
  </sheetData>
  <mergeCells count="5">
    <mergeCell ref="H7:H8"/>
    <mergeCell ref="E7:E8"/>
    <mergeCell ref="C7:C8"/>
    <mergeCell ref="F7:F8"/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APTEKA5</cp:lastModifiedBy>
  <dcterms:modified xsi:type="dcterms:W3CDTF">2025-05-07T11:02:25Z</dcterms:modified>
</cp:coreProperties>
</file>