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2" sheetId="2" r:id="rId1"/>
  </sheets>
  <calcPr calcId="124519"/>
</workbook>
</file>

<file path=xl/calcChain.xml><?xml version="1.0" encoding="utf-8"?>
<calcChain xmlns="http://schemas.openxmlformats.org/spreadsheetml/2006/main">
  <c r="R15" i="2"/>
  <c r="H9"/>
  <c r="H30"/>
  <c r="I31" s="1"/>
  <c r="H25"/>
  <c r="I26" s="1"/>
  <c r="I21"/>
  <c r="H20"/>
  <c r="Q16"/>
  <c r="P14"/>
  <c r="P9"/>
  <c r="M14"/>
  <c r="H14"/>
  <c r="M9"/>
  <c r="N16" s="1"/>
  <c r="I16" l="1"/>
  <c r="R10"/>
  <c r="S16" l="1"/>
  <c r="T16" s="1"/>
  <c r="I33"/>
</calcChain>
</file>

<file path=xl/sharedStrings.xml><?xml version="1.0" encoding="utf-8"?>
<sst xmlns="http://schemas.openxmlformats.org/spreadsheetml/2006/main" count="146" uniqueCount="69">
  <si>
    <t>№п/п</t>
  </si>
  <si>
    <t>КП</t>
  </si>
  <si>
    <t>Заказчик</t>
  </si>
  <si>
    <t>№договора</t>
  </si>
  <si>
    <t>Объект</t>
  </si>
  <si>
    <t>Дата КС</t>
  </si>
  <si>
    <t>Сумма по КС</t>
  </si>
  <si>
    <t>Обшая стоимость по КС</t>
  </si>
  <si>
    <t>Контрагент</t>
  </si>
  <si>
    <t>Стоимость по КС</t>
  </si>
  <si>
    <t>Общая стоимость по КС</t>
  </si>
  <si>
    <t>Сумма списания материалов по КС</t>
  </si>
  <si>
    <t>Общая сумма списания материалов</t>
  </si>
  <si>
    <t>НОБ</t>
  </si>
  <si>
    <t>НОБ Всего</t>
  </si>
  <si>
    <t>НОБ ,%</t>
  </si>
  <si>
    <t>2. Аренда спец. Техники</t>
  </si>
  <si>
    <t>Аренда спец. Техники</t>
  </si>
  <si>
    <t>3. Реализация</t>
  </si>
  <si>
    <t>Реализация</t>
  </si>
  <si>
    <t>4. Питание и проживание</t>
  </si>
  <si>
    <t>Питание и проживание</t>
  </si>
  <si>
    <t xml:space="preserve">номер по порядку </t>
  </si>
  <si>
    <t>Подразделение документа "Реализация"</t>
  </si>
  <si>
    <t>Контрагент из докумнта "реализация"</t>
  </si>
  <si>
    <t>Наименование договора</t>
  </si>
  <si>
    <t>Доп. реквизит «Идентификатор контракта» из договора который участвует в документе "реализация"</t>
  </si>
  <si>
    <t>Дата документа  "Реализация"</t>
  </si>
  <si>
    <t>Сумма документа Реализация</t>
  </si>
  <si>
    <t>Общая сумма документов реализация</t>
  </si>
  <si>
    <t>основной дгвр</t>
  </si>
  <si>
    <t>Заполнение из документа Реализация</t>
  </si>
  <si>
    <t>Контрагент из документа "Поступление"</t>
  </si>
  <si>
    <t xml:space="preserve">дата из документа "Поступление" </t>
  </si>
  <si>
    <t>Сумма из документа "Поступление"</t>
  </si>
  <si>
    <t>Общая сумма документов "Поступление" которые относятся к текущей Реализации.</t>
  </si>
  <si>
    <t>Общая стоимость всех Поступлений</t>
  </si>
  <si>
    <t>ООО ДСК</t>
  </si>
  <si>
    <t>ООО Регион</t>
  </si>
  <si>
    <t>ЗАО ТК</t>
  </si>
  <si>
    <t xml:space="preserve">не основной </t>
  </si>
  <si>
    <t>ООО ТРМФ</t>
  </si>
  <si>
    <t>ООО Ресурс</t>
  </si>
  <si>
    <t xml:space="preserve">Общая сумма общих сумм по КС </t>
  </si>
  <si>
    <t>Общая сумма общих сумм документов реализация</t>
  </si>
  <si>
    <t xml:space="preserve">Общая сумма документов "Поступление" </t>
  </si>
  <si>
    <t>Сумма из документа "Расход материалов" у которого будет указан доп реквизит прослеживаемости документов</t>
  </si>
  <si>
    <t>Заполнение из документа "Поступление (Акты, накладные, УПД) у которого указ такойже доп реквизит как и в документе "Реализация" (сколько документов столько и строк)</t>
  </si>
  <si>
    <t>заполнение из документа "Расход материалов" по одинаковому доп. реквизиту который совпадает в документе Реализация</t>
  </si>
  <si>
    <t>Общая сумма всех сумм списания метериалов</t>
  </si>
  <si>
    <t>арифметика</t>
  </si>
  <si>
    <t>ОСНОВНОЕ</t>
  </si>
  <si>
    <t>Производство</t>
  </si>
  <si>
    <t>Остоженка</t>
  </si>
  <si>
    <t>Ул. Мира</t>
  </si>
  <si>
    <t>Х</t>
  </si>
  <si>
    <t>ООО Лопата</t>
  </si>
  <si>
    <t>ООО ЛОМ</t>
  </si>
  <si>
    <t>договор Аренды</t>
  </si>
  <si>
    <t>ООО Серп</t>
  </si>
  <si>
    <t>ООО Молот</t>
  </si>
  <si>
    <t>договор реализации</t>
  </si>
  <si>
    <t>договор питания</t>
  </si>
  <si>
    <t>ОСНОВНОЙ</t>
  </si>
  <si>
    <t>ООО Каша</t>
  </si>
  <si>
    <t>ООО Суп</t>
  </si>
  <si>
    <t>ИТОГО / ИТОГО</t>
  </si>
  <si>
    <t>1. Реализация которая не включена в блок 2,3,4</t>
  </si>
  <si>
    <t>отмеченное зеленым цветом это пояснения , всё остальное примерный образец формы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</si>
</sst>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0" fillId="3" borderId="0" xfId="0" applyFill="1"/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top" wrapText="1"/>
    </xf>
    <xf numFmtId="0" fontId="0" fillId="0" borderId="11" xfId="0" applyBorder="1"/>
    <xf numFmtId="0" fontId="0" fillId="0" borderId="12" xfId="0" applyBorder="1"/>
    <xf numFmtId="14" fontId="0" fillId="0" borderId="12" xfId="0" applyNumberFormat="1" applyBorder="1"/>
    <xf numFmtId="0" fontId="0" fillId="0" borderId="13" xfId="0" applyBorder="1"/>
    <xf numFmtId="0" fontId="0" fillId="0" borderId="3" xfId="0" applyBorder="1"/>
    <xf numFmtId="0" fontId="0" fillId="0" borderId="0" xfId="0" applyBorder="1"/>
    <xf numFmtId="14" fontId="0" fillId="0" borderId="0" xfId="0" applyNumberFormat="1" applyBorder="1"/>
    <xf numFmtId="0" fontId="0" fillId="0" borderId="10" xfId="0" applyBorder="1"/>
    <xf numFmtId="0" fontId="0" fillId="0" borderId="9" xfId="0" applyBorder="1"/>
    <xf numFmtId="0" fontId="0" fillId="6" borderId="1" xfId="0" applyFill="1" applyBorder="1"/>
    <xf numFmtId="0" fontId="0" fillId="0" borderId="1" xfId="0" applyBorder="1"/>
    <xf numFmtId="0" fontId="0" fillId="6" borderId="4" xfId="0" applyFill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4" borderId="8" xfId="0" applyFill="1" applyBorder="1"/>
    <xf numFmtId="0" fontId="0" fillId="6" borderId="2" xfId="0" applyFill="1" applyBorder="1"/>
    <xf numFmtId="0" fontId="6" fillId="6" borderId="1" xfId="0" applyFont="1" applyFill="1" applyBorder="1"/>
    <xf numFmtId="0" fontId="0" fillId="4" borderId="0" xfId="0" applyFill="1"/>
    <xf numFmtId="0" fontId="0" fillId="0" borderId="5" xfId="0" applyBorder="1"/>
    <xf numFmtId="0" fontId="0" fillId="6" borderId="11" xfId="0" applyFill="1" applyBorder="1"/>
    <xf numFmtId="0" fontId="0" fillId="6" borderId="7" xfId="0" applyFill="1" applyBorder="1"/>
    <xf numFmtId="0" fontId="0" fillId="6" borderId="6" xfId="0" applyFill="1" applyBorder="1"/>
    <xf numFmtId="0" fontId="0" fillId="0" borderId="2" xfId="0" applyBorder="1"/>
    <xf numFmtId="0" fontId="0" fillId="6" borderId="6" xfId="0" applyFont="1" applyFill="1" applyBorder="1"/>
    <xf numFmtId="0" fontId="0" fillId="6" borderId="8" xfId="0" applyFill="1" applyBorder="1"/>
    <xf numFmtId="0" fontId="0" fillId="7" borderId="0" xfId="0" applyFill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5" borderId="7" xfId="0" applyFill="1" applyBorder="1" applyAlignment="1">
      <alignment horizontal="center" wrapText="1"/>
    </xf>
    <xf numFmtId="0" fontId="0" fillId="5" borderId="8" xfId="0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3"/>
  <sheetViews>
    <sheetView tabSelected="1" topLeftCell="A10" workbookViewId="0">
      <selection activeCell="B7" sqref="B7"/>
    </sheetView>
  </sheetViews>
  <sheetFormatPr defaultRowHeight="15"/>
  <cols>
    <col min="1" max="1" width="14.28515625" customWidth="1"/>
    <col min="2" max="2" width="18.7109375" customWidth="1"/>
    <col min="3" max="3" width="15.42578125" customWidth="1"/>
    <col min="4" max="4" width="14.42578125" customWidth="1"/>
    <col min="5" max="5" width="17.42578125" customWidth="1"/>
    <col min="6" max="6" width="15.140625" customWidth="1"/>
    <col min="7" max="7" width="17.28515625" customWidth="1"/>
    <col min="8" max="9" width="13.7109375" customWidth="1"/>
    <col min="10" max="10" width="13.140625" customWidth="1"/>
    <col min="11" max="11" width="13.5703125" customWidth="1"/>
    <col min="12" max="12" width="18.28515625" customWidth="1"/>
    <col min="13" max="15" width="18.7109375" customWidth="1"/>
    <col min="16" max="17" width="13.7109375" customWidth="1"/>
    <col min="18" max="18" width="14" customWidth="1"/>
    <col min="19" max="19" width="14.5703125" customWidth="1"/>
    <col min="20" max="20" width="15.7109375" customWidth="1"/>
  </cols>
  <sheetData>
    <row r="1" spans="1:20" s="7" customFormat="1" ht="92.25" customHeight="1">
      <c r="A1" s="58" t="s">
        <v>31</v>
      </c>
      <c r="B1" s="59"/>
      <c r="C1" s="59"/>
      <c r="D1" s="59"/>
      <c r="E1" s="59"/>
      <c r="F1" s="59"/>
      <c r="G1" s="59"/>
      <c r="H1" s="59"/>
      <c r="I1" s="60"/>
      <c r="J1" s="55" t="s">
        <v>47</v>
      </c>
      <c r="K1" s="56"/>
      <c r="L1" s="56"/>
      <c r="M1" s="56"/>
      <c r="N1" s="57"/>
      <c r="O1" s="37" t="s">
        <v>48</v>
      </c>
      <c r="P1" s="37"/>
      <c r="Q1" s="37"/>
      <c r="R1" s="37" t="s">
        <v>50</v>
      </c>
      <c r="S1" s="37"/>
      <c r="T1" s="37"/>
    </row>
    <row r="2" spans="1:20" s="4" customFormat="1" ht="69.599999999999994" customHeight="1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1" t="s">
        <v>5</v>
      </c>
      <c r="G2" s="3" t="s">
        <v>6</v>
      </c>
      <c r="H2" s="3" t="s">
        <v>7</v>
      </c>
      <c r="I2" s="3" t="s">
        <v>43</v>
      </c>
      <c r="J2" s="3" t="s">
        <v>8</v>
      </c>
      <c r="K2" s="3" t="s">
        <v>5</v>
      </c>
      <c r="L2" s="3" t="s">
        <v>9</v>
      </c>
      <c r="M2" s="3" t="s">
        <v>10</v>
      </c>
      <c r="N2" s="3" t="s">
        <v>36</v>
      </c>
      <c r="O2" s="3" t="s">
        <v>11</v>
      </c>
      <c r="P2" s="3" t="s">
        <v>12</v>
      </c>
      <c r="Q2" s="3" t="s">
        <v>49</v>
      </c>
      <c r="R2" s="3" t="s">
        <v>13</v>
      </c>
      <c r="S2" s="3" t="s">
        <v>14</v>
      </c>
      <c r="T2" s="3" t="s">
        <v>15</v>
      </c>
    </row>
    <row r="3" spans="1:20" s="4" customFormat="1" ht="15.6" customHeight="1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  <c r="P3" s="8">
        <v>16</v>
      </c>
      <c r="Q3" s="8">
        <v>17</v>
      </c>
      <c r="R3" s="8">
        <v>18</v>
      </c>
      <c r="S3" s="8">
        <v>19</v>
      </c>
      <c r="T3" s="8">
        <v>20</v>
      </c>
    </row>
    <row r="4" spans="1:20" s="5" customFormat="1" ht="46.9" customHeight="1">
      <c r="A4" s="38" t="s">
        <v>67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/>
    </row>
    <row r="5" spans="1:20" s="9" customFormat="1" ht="111.75" customHeight="1">
      <c r="A5" s="9" t="s">
        <v>22</v>
      </c>
      <c r="B5" s="9" t="s">
        <v>23</v>
      </c>
      <c r="C5" s="9" t="s">
        <v>24</v>
      </c>
      <c r="D5" s="9" t="s">
        <v>25</v>
      </c>
      <c r="E5" s="9" t="s">
        <v>26</v>
      </c>
      <c r="F5" s="9" t="s">
        <v>27</v>
      </c>
      <c r="G5" s="9" t="s">
        <v>28</v>
      </c>
      <c r="H5" s="9" t="s">
        <v>29</v>
      </c>
      <c r="I5" s="9" t="s">
        <v>44</v>
      </c>
      <c r="J5" s="9" t="s">
        <v>32</v>
      </c>
      <c r="K5" s="9" t="s">
        <v>33</v>
      </c>
      <c r="L5" s="9" t="s">
        <v>34</v>
      </c>
      <c r="M5" s="9" t="s">
        <v>35</v>
      </c>
      <c r="N5" s="9" t="s">
        <v>45</v>
      </c>
      <c r="O5" s="9" t="s">
        <v>46</v>
      </c>
    </row>
    <row r="6" spans="1:20">
      <c r="A6" s="10">
        <v>1</v>
      </c>
      <c r="B6" s="11" t="s">
        <v>51</v>
      </c>
      <c r="C6" s="11" t="s">
        <v>41</v>
      </c>
      <c r="D6" s="11" t="s">
        <v>30</v>
      </c>
      <c r="E6" s="11" t="s">
        <v>53</v>
      </c>
      <c r="F6" s="12">
        <v>45945</v>
      </c>
      <c r="G6" s="19">
        <v>150000</v>
      </c>
      <c r="H6" s="11"/>
      <c r="I6" s="22"/>
      <c r="J6" s="11" t="s">
        <v>37</v>
      </c>
      <c r="K6" s="12">
        <v>45945</v>
      </c>
      <c r="L6" s="19">
        <v>250</v>
      </c>
      <c r="M6" s="11"/>
      <c r="N6" s="22"/>
      <c r="O6" s="26">
        <v>230</v>
      </c>
      <c r="P6" s="11"/>
      <c r="Q6" s="22"/>
      <c r="R6" s="11"/>
      <c r="S6" s="22"/>
      <c r="T6" s="22"/>
    </row>
    <row r="7" spans="1:20">
      <c r="A7" s="14">
        <v>1</v>
      </c>
      <c r="B7" s="11" t="s">
        <v>51</v>
      </c>
      <c r="C7" s="11" t="s">
        <v>41</v>
      </c>
      <c r="D7" s="11" t="s">
        <v>30</v>
      </c>
      <c r="E7" s="11" t="s">
        <v>53</v>
      </c>
      <c r="F7" s="12">
        <v>45946</v>
      </c>
      <c r="G7" s="19">
        <v>24000</v>
      </c>
      <c r="H7" s="15"/>
      <c r="I7" s="29"/>
      <c r="J7" s="15" t="s">
        <v>38</v>
      </c>
      <c r="K7" s="16">
        <v>45946</v>
      </c>
      <c r="L7" s="19">
        <v>1500</v>
      </c>
      <c r="M7" s="15"/>
      <c r="N7" s="29"/>
      <c r="O7" s="26">
        <v>180</v>
      </c>
      <c r="P7" s="15"/>
      <c r="Q7" s="29"/>
      <c r="R7" s="15"/>
      <c r="S7" s="29"/>
      <c r="T7" s="29"/>
    </row>
    <row r="8" spans="1:20">
      <c r="A8" s="14">
        <v>1</v>
      </c>
      <c r="B8" s="15"/>
      <c r="C8" s="15"/>
      <c r="D8" s="15"/>
      <c r="E8" s="15"/>
      <c r="F8" s="15"/>
      <c r="G8" s="19"/>
      <c r="H8" s="15"/>
      <c r="I8" s="29"/>
      <c r="J8" s="15" t="s">
        <v>39</v>
      </c>
      <c r="K8" s="16">
        <v>45946</v>
      </c>
      <c r="L8" s="19">
        <v>5000</v>
      </c>
      <c r="M8" s="15"/>
      <c r="N8" s="29"/>
      <c r="O8" s="33"/>
      <c r="P8" s="15"/>
      <c r="Q8" s="29"/>
      <c r="R8" s="15"/>
      <c r="S8" s="29"/>
      <c r="T8" s="29"/>
    </row>
    <row r="9" spans="1:20">
      <c r="A9" s="14">
        <v>1</v>
      </c>
      <c r="B9" s="15"/>
      <c r="C9" s="15"/>
      <c r="D9" s="15"/>
      <c r="E9" s="15"/>
      <c r="F9" s="15"/>
      <c r="G9" s="21"/>
      <c r="H9" s="30">
        <f>G6+G7</f>
        <v>174000</v>
      </c>
      <c r="I9" s="29"/>
      <c r="J9" s="15"/>
      <c r="K9" s="16"/>
      <c r="L9" s="21"/>
      <c r="M9" s="30">
        <f>L6+L7+L8</f>
        <v>6750</v>
      </c>
      <c r="N9" s="29"/>
      <c r="O9" s="13"/>
      <c r="P9" s="30">
        <f>O6+O7+O8</f>
        <v>410</v>
      </c>
      <c r="Q9" s="29"/>
      <c r="R9" s="15"/>
      <c r="S9" s="29"/>
      <c r="T9" s="29"/>
    </row>
    <row r="10" spans="1:20">
      <c r="A10" s="17">
        <v>1</v>
      </c>
      <c r="B10" s="23"/>
      <c r="C10" s="24"/>
      <c r="D10" s="24"/>
      <c r="E10" s="24"/>
      <c r="F10" s="24"/>
      <c r="G10" s="25"/>
      <c r="H10" s="24"/>
      <c r="I10" s="20"/>
      <c r="J10" s="24"/>
      <c r="K10" s="24"/>
      <c r="L10" s="24"/>
      <c r="M10" s="24"/>
      <c r="N10" s="20"/>
      <c r="O10" s="24"/>
      <c r="P10" s="24"/>
      <c r="Q10" s="20"/>
      <c r="R10" s="35">
        <f>H9-M9-P9</f>
        <v>166840</v>
      </c>
      <c r="S10" s="29"/>
      <c r="T10" s="29"/>
    </row>
    <row r="11" spans="1:20">
      <c r="A11" s="10">
        <v>2</v>
      </c>
      <c r="B11" s="11" t="s">
        <v>52</v>
      </c>
      <c r="C11" s="11" t="s">
        <v>42</v>
      </c>
      <c r="D11" s="11" t="s">
        <v>40</v>
      </c>
      <c r="E11" s="11" t="s">
        <v>54</v>
      </c>
      <c r="F11" s="12">
        <v>45946</v>
      </c>
      <c r="G11" s="19">
        <v>90000</v>
      </c>
      <c r="H11" s="11"/>
      <c r="I11" s="22"/>
      <c r="J11" s="11" t="s">
        <v>37</v>
      </c>
      <c r="K11" s="12">
        <v>45945</v>
      </c>
      <c r="L11" s="19">
        <v>3500</v>
      </c>
      <c r="M11" s="11"/>
      <c r="N11" s="22"/>
      <c r="O11" s="26">
        <v>170</v>
      </c>
      <c r="P11" s="11"/>
      <c r="Q11" s="22"/>
      <c r="R11" s="11"/>
      <c r="S11" s="29"/>
      <c r="T11" s="29"/>
    </row>
    <row r="12" spans="1:20">
      <c r="A12" s="14">
        <v>2</v>
      </c>
      <c r="B12" s="15"/>
      <c r="C12" s="15"/>
      <c r="D12" s="15"/>
      <c r="E12" s="15"/>
      <c r="F12" s="15"/>
      <c r="G12" s="19"/>
      <c r="H12" s="15"/>
      <c r="I12" s="29"/>
      <c r="J12" s="15" t="s">
        <v>38</v>
      </c>
      <c r="K12" s="16">
        <v>45946</v>
      </c>
      <c r="L12" s="19">
        <v>500</v>
      </c>
      <c r="M12" s="15"/>
      <c r="N12" s="29"/>
      <c r="O12" s="26">
        <v>330</v>
      </c>
      <c r="P12" s="15"/>
      <c r="Q12" s="29"/>
      <c r="R12" s="15"/>
      <c r="S12" s="29"/>
      <c r="T12" s="29"/>
    </row>
    <row r="13" spans="1:20">
      <c r="A13" s="14">
        <v>2</v>
      </c>
      <c r="B13" s="15"/>
      <c r="C13" s="15"/>
      <c r="D13" s="15"/>
      <c r="E13" s="15"/>
      <c r="F13" s="15"/>
      <c r="G13" s="19"/>
      <c r="I13" s="29"/>
      <c r="J13" s="15"/>
      <c r="K13" s="15"/>
      <c r="L13" s="27"/>
      <c r="N13" s="29"/>
      <c r="O13" s="26"/>
      <c r="P13" s="28"/>
      <c r="Q13" s="29"/>
      <c r="R13" s="15"/>
      <c r="S13" s="29"/>
      <c r="T13" s="29"/>
    </row>
    <row r="14" spans="1:20">
      <c r="A14" s="14">
        <v>2</v>
      </c>
      <c r="B14" s="15"/>
      <c r="C14" s="15"/>
      <c r="D14" s="15"/>
      <c r="E14" s="15"/>
      <c r="F14" s="15"/>
      <c r="G14" s="19"/>
      <c r="H14" s="31">
        <f>G11</f>
        <v>90000</v>
      </c>
      <c r="I14" s="29"/>
      <c r="J14" s="15"/>
      <c r="K14" s="15"/>
      <c r="L14" s="19"/>
      <c r="M14" s="31">
        <f>L11+L12</f>
        <v>4000</v>
      </c>
      <c r="N14" s="29"/>
      <c r="O14" s="26"/>
      <c r="P14" s="31">
        <f>O11+O12</f>
        <v>500</v>
      </c>
      <c r="Q14" s="29"/>
      <c r="R14" s="18"/>
      <c r="S14" s="29"/>
      <c r="T14" s="29"/>
    </row>
    <row r="15" spans="1:20">
      <c r="A15" s="17">
        <v>2</v>
      </c>
      <c r="B15" s="23"/>
      <c r="C15" s="24"/>
      <c r="D15" s="24"/>
      <c r="E15" s="24"/>
      <c r="F15" s="24"/>
      <c r="G15" s="24"/>
      <c r="H15" s="24"/>
      <c r="I15" s="20"/>
      <c r="J15" s="24"/>
      <c r="K15" s="24"/>
      <c r="L15" s="24"/>
      <c r="M15" s="24"/>
      <c r="N15" s="20"/>
      <c r="O15" s="24"/>
      <c r="P15" s="24"/>
      <c r="Q15" s="20"/>
      <c r="R15" s="35">
        <f>H14-M14-P14</f>
        <v>85500</v>
      </c>
      <c r="S15" s="29"/>
      <c r="T15" s="29"/>
    </row>
    <row r="16" spans="1:20">
      <c r="I16" s="32">
        <f>H9+H14</f>
        <v>264000</v>
      </c>
      <c r="N16" s="32">
        <f>M9+M14</f>
        <v>10750</v>
      </c>
      <c r="Q16" s="32">
        <f>P9+P14</f>
        <v>910</v>
      </c>
      <c r="S16" s="32">
        <f>I16-N16-Q16</f>
        <v>252340</v>
      </c>
      <c r="T16" s="34">
        <f>S16/I16*100</f>
        <v>95.583333333333329</v>
      </c>
    </row>
    <row r="17" spans="1:20" s="5" customFormat="1" ht="46.9" customHeight="1">
      <c r="A17" s="38" t="s">
        <v>16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40"/>
    </row>
    <row r="18" spans="1:20">
      <c r="A18">
        <v>3</v>
      </c>
      <c r="B18" t="s">
        <v>51</v>
      </c>
      <c r="C18" t="s">
        <v>56</v>
      </c>
      <c r="E18" t="s">
        <v>17</v>
      </c>
      <c r="G18">
        <v>1000</v>
      </c>
      <c r="J18" t="s">
        <v>55</v>
      </c>
      <c r="K18" t="s">
        <v>55</v>
      </c>
      <c r="L18" t="s">
        <v>55</v>
      </c>
      <c r="M18" t="s">
        <v>55</v>
      </c>
      <c r="N18" t="s">
        <v>55</v>
      </c>
      <c r="O18" t="s">
        <v>55</v>
      </c>
      <c r="P18" t="s">
        <v>55</v>
      </c>
      <c r="Q18" t="s">
        <v>55</v>
      </c>
      <c r="R18" t="s">
        <v>55</v>
      </c>
      <c r="S18" t="s">
        <v>55</v>
      </c>
      <c r="T18" t="s">
        <v>55</v>
      </c>
    </row>
    <row r="19" spans="1:20">
      <c r="A19">
        <v>4</v>
      </c>
      <c r="B19" t="s">
        <v>58</v>
      </c>
      <c r="C19" t="s">
        <v>57</v>
      </c>
      <c r="E19" t="s">
        <v>17</v>
      </c>
      <c r="G19">
        <v>1000</v>
      </c>
      <c r="J19" t="s">
        <v>55</v>
      </c>
      <c r="K19" t="s">
        <v>55</v>
      </c>
      <c r="L19" t="s">
        <v>55</v>
      </c>
      <c r="M19" t="s">
        <v>55</v>
      </c>
      <c r="N19" t="s">
        <v>55</v>
      </c>
      <c r="O19" t="s">
        <v>55</v>
      </c>
      <c r="P19" t="s">
        <v>55</v>
      </c>
      <c r="Q19" t="s">
        <v>55</v>
      </c>
      <c r="R19" t="s">
        <v>55</v>
      </c>
      <c r="S19" t="s">
        <v>55</v>
      </c>
      <c r="T19" t="s">
        <v>55</v>
      </c>
    </row>
    <row r="20" spans="1:20">
      <c r="H20">
        <f>G18+G19</f>
        <v>2000</v>
      </c>
    </row>
    <row r="21" spans="1:20">
      <c r="I21">
        <f>H20</f>
        <v>2000</v>
      </c>
    </row>
    <row r="22" spans="1:20" s="6" customFormat="1" ht="48.75" customHeight="1">
      <c r="A22" s="41" t="s">
        <v>18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20">
      <c r="A23">
        <v>5</v>
      </c>
      <c r="B23" t="s">
        <v>63</v>
      </c>
      <c r="C23" t="s">
        <v>59</v>
      </c>
      <c r="E23" t="s">
        <v>19</v>
      </c>
      <c r="G23">
        <v>5000</v>
      </c>
      <c r="J23" t="s">
        <v>55</v>
      </c>
      <c r="K23" t="s">
        <v>55</v>
      </c>
      <c r="L23" t="s">
        <v>55</v>
      </c>
      <c r="M23" t="s">
        <v>55</v>
      </c>
      <c r="N23" t="s">
        <v>55</v>
      </c>
      <c r="O23" t="s">
        <v>55</v>
      </c>
      <c r="P23" t="s">
        <v>55</v>
      </c>
      <c r="Q23" t="s">
        <v>55</v>
      </c>
      <c r="R23" t="s">
        <v>55</v>
      </c>
      <c r="S23" t="s">
        <v>55</v>
      </c>
      <c r="T23" t="s">
        <v>55</v>
      </c>
    </row>
    <row r="24" spans="1:20">
      <c r="A24">
        <v>6</v>
      </c>
      <c r="B24" t="s">
        <v>61</v>
      </c>
      <c r="C24" t="s">
        <v>60</v>
      </c>
      <c r="E24" t="s">
        <v>19</v>
      </c>
      <c r="G24">
        <v>15400</v>
      </c>
      <c r="J24" t="s">
        <v>55</v>
      </c>
      <c r="K24" t="s">
        <v>55</v>
      </c>
      <c r="L24" t="s">
        <v>55</v>
      </c>
      <c r="M24" t="s">
        <v>55</v>
      </c>
      <c r="N24" t="s">
        <v>55</v>
      </c>
      <c r="O24" t="s">
        <v>55</v>
      </c>
      <c r="P24" t="s">
        <v>55</v>
      </c>
      <c r="Q24" t="s">
        <v>55</v>
      </c>
      <c r="R24" t="s">
        <v>55</v>
      </c>
      <c r="S24" t="s">
        <v>55</v>
      </c>
      <c r="T24" t="s">
        <v>55</v>
      </c>
    </row>
    <row r="25" spans="1:20">
      <c r="H25">
        <f>G23+G24</f>
        <v>20400</v>
      </c>
    </row>
    <row r="26" spans="1:20">
      <c r="I26">
        <f>H25</f>
        <v>20400</v>
      </c>
    </row>
    <row r="27" spans="1:20" s="6" customFormat="1" ht="52.9" customHeight="1">
      <c r="A27" s="41" t="s">
        <v>20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1:20">
      <c r="A28">
        <v>7</v>
      </c>
      <c r="B28" t="s">
        <v>63</v>
      </c>
      <c r="C28" t="s">
        <v>64</v>
      </c>
      <c r="E28" t="s">
        <v>21</v>
      </c>
      <c r="G28">
        <v>8000</v>
      </c>
      <c r="J28" t="s">
        <v>55</v>
      </c>
      <c r="K28" t="s">
        <v>55</v>
      </c>
      <c r="L28" t="s">
        <v>55</v>
      </c>
      <c r="M28" t="s">
        <v>55</v>
      </c>
      <c r="N28" t="s">
        <v>55</v>
      </c>
      <c r="O28" t="s">
        <v>55</v>
      </c>
      <c r="P28" t="s">
        <v>55</v>
      </c>
      <c r="Q28" t="s">
        <v>55</v>
      </c>
      <c r="R28" t="s">
        <v>55</v>
      </c>
      <c r="S28" t="s">
        <v>55</v>
      </c>
      <c r="T28" t="s">
        <v>55</v>
      </c>
    </row>
    <row r="29" spans="1:20">
      <c r="A29">
        <v>8</v>
      </c>
      <c r="B29" t="s">
        <v>62</v>
      </c>
      <c r="C29" t="s">
        <v>65</v>
      </c>
      <c r="E29" t="s">
        <v>21</v>
      </c>
      <c r="G29">
        <v>16400</v>
      </c>
      <c r="J29" t="s">
        <v>55</v>
      </c>
      <c r="K29" t="s">
        <v>55</v>
      </c>
      <c r="L29" t="s">
        <v>55</v>
      </c>
      <c r="M29" t="s">
        <v>55</v>
      </c>
      <c r="N29" t="s">
        <v>55</v>
      </c>
      <c r="O29" t="s">
        <v>55</v>
      </c>
      <c r="P29" t="s">
        <v>55</v>
      </c>
      <c r="Q29" t="s">
        <v>55</v>
      </c>
      <c r="R29" t="s">
        <v>55</v>
      </c>
      <c r="S29" t="s">
        <v>55</v>
      </c>
      <c r="T29" t="s">
        <v>55</v>
      </c>
    </row>
    <row r="30" spans="1:20">
      <c r="H30">
        <f>G28+G29</f>
        <v>24400</v>
      </c>
    </row>
    <row r="31" spans="1:20">
      <c r="I31">
        <f>H30</f>
        <v>24400</v>
      </c>
    </row>
    <row r="32" spans="1:20" ht="15.75" thickBot="1"/>
    <row r="33" spans="1:9">
      <c r="A33" s="43" t="s">
        <v>66</v>
      </c>
      <c r="B33" s="44"/>
      <c r="C33" s="52"/>
      <c r="D33" s="52"/>
      <c r="E33" s="52"/>
      <c r="F33" s="52"/>
      <c r="G33" s="52"/>
      <c r="H33" s="52"/>
      <c r="I33" s="49">
        <f>I31+I26+I21+I16</f>
        <v>310800</v>
      </c>
    </row>
    <row r="34" spans="1:9">
      <c r="A34" s="45"/>
      <c r="B34" s="46"/>
      <c r="C34" s="53"/>
      <c r="D34" s="53"/>
      <c r="E34" s="53"/>
      <c r="F34" s="53"/>
      <c r="G34" s="53"/>
      <c r="H34" s="53"/>
      <c r="I34" s="50"/>
    </row>
    <row r="35" spans="1:9" ht="15.75" thickBot="1">
      <c r="A35" s="47"/>
      <c r="B35" s="48"/>
      <c r="C35" s="54"/>
      <c r="D35" s="54"/>
      <c r="E35" s="54"/>
      <c r="F35" s="54"/>
      <c r="G35" s="54"/>
      <c r="H35" s="54"/>
      <c r="I35" s="51"/>
    </row>
    <row r="38" spans="1:9">
      <c r="D38" s="15"/>
      <c r="E38" s="15"/>
      <c r="F38" s="15"/>
    </row>
    <row r="39" spans="1:9">
      <c r="A39" s="36" t="s">
        <v>68</v>
      </c>
      <c r="B39" s="36"/>
      <c r="D39" s="15"/>
      <c r="E39" s="15"/>
      <c r="F39" s="15"/>
    </row>
    <row r="40" spans="1:9" ht="39" customHeight="1">
      <c r="A40" s="36"/>
      <c r="B40" s="36"/>
      <c r="D40" s="15"/>
      <c r="E40" s="15"/>
      <c r="F40" s="15"/>
    </row>
    <row r="41" spans="1:9">
      <c r="D41" s="15"/>
      <c r="E41" s="15"/>
      <c r="F41" s="15"/>
    </row>
    <row r="42" spans="1:9">
      <c r="D42" s="15"/>
      <c r="E42" s="15"/>
      <c r="F42" s="15"/>
    </row>
    <row r="43" spans="1:9">
      <c r="D43" s="15"/>
      <c r="E43" s="15"/>
      <c r="F43" s="15"/>
    </row>
  </sheetData>
  <mergeCells count="12">
    <mergeCell ref="A39:B40"/>
    <mergeCell ref="R1:T1"/>
    <mergeCell ref="A17:Q17"/>
    <mergeCell ref="A22:P22"/>
    <mergeCell ref="A27:O27"/>
    <mergeCell ref="A33:B35"/>
    <mergeCell ref="I33:I35"/>
    <mergeCell ref="C33:H35"/>
    <mergeCell ref="J1:N1"/>
    <mergeCell ref="A1:I1"/>
    <mergeCell ref="O1:Q1"/>
    <mergeCell ref="A4:Q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2025-11-05T17:20:49Z</dcterms:modified>
</cp:coreProperties>
</file>